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0" windowWidth="15570" windowHeight="10920" firstSheet="2" activeTab="2"/>
  </bookViews>
  <sheets>
    <sheet name="03.2022 к утверждению " sheetId="1" r:id="rId1"/>
    <sheet name="06.2022 к утверждению " sheetId="2" r:id="rId2"/>
    <sheet name="07.2022 к утверждению " sheetId="3" r:id="rId3"/>
  </sheets>
  <definedNames>
    <definedName name="_xlnm.Print_Titles" localSheetId="0">'03.2022 к утверждению '!$5:$5</definedName>
    <definedName name="_xlnm.Print_Titles" localSheetId="1">'06.2022 к утверждению '!$5:$5</definedName>
    <definedName name="_xlnm.Print_Titles" localSheetId="2">'07.2022 к утверждению '!$5:$5</definedName>
    <definedName name="_xlnm.Print_Area" localSheetId="0">'03.2022 к утверждению '!$A$1:$E$57</definedName>
    <definedName name="_xlnm.Print_Area" localSheetId="1">'06.2022 к утверждению '!$A$1:$E$67</definedName>
    <definedName name="_xlnm.Print_Area" localSheetId="2">'07.2022 к утверждению '!$A$1:$E$67</definedName>
  </definedNames>
  <calcPr fullCalcOnLoad="1"/>
</workbook>
</file>

<file path=xl/sharedStrings.xml><?xml version="1.0" encoding="utf-8"?>
<sst xmlns="http://schemas.openxmlformats.org/spreadsheetml/2006/main" count="178" uniqueCount="82">
  <si>
    <t xml:space="preserve">Сумма с учетом изменений
</t>
  </si>
  <si>
    <t>Изменение остатков средств на счетах по учету средств бюджета</t>
  </si>
  <si>
    <t>Безвозмездные поступления</t>
  </si>
  <si>
    <t>Дефицит</t>
  </si>
  <si>
    <t>Культура, кинематография</t>
  </si>
  <si>
    <t>Физическая культура и спорт</t>
  </si>
  <si>
    <t>к Пояснительной записке</t>
  </si>
  <si>
    <t>(тыс. рублей)</t>
  </si>
  <si>
    <t xml:space="preserve">Наименование </t>
  </si>
  <si>
    <t>Доходы, всего</t>
  </si>
  <si>
    <t>Расходы, всего</t>
  </si>
  <si>
    <t>Общегосударственные вопросы</t>
  </si>
  <si>
    <t>Национальная экономика</t>
  </si>
  <si>
    <t>Образование</t>
  </si>
  <si>
    <t>Социальная политика</t>
  </si>
  <si>
    <t>Жилищно-коммунальное хозяйство</t>
  </si>
  <si>
    <t>Источники финансирования дефицита бюджета</t>
  </si>
  <si>
    <t>Национальная безопасность и правоохранительная деятельность</t>
  </si>
  <si>
    <t>Приложение 1</t>
  </si>
  <si>
    <t>Обслуживание государственного и муниципального долга</t>
  </si>
  <si>
    <t xml:space="preserve">Бюджетные кредиты от других бюджетов бюджетов системы Российской Федерации </t>
  </si>
  <si>
    <t>Погашение бюджетных кредитов, полученных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</si>
  <si>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</si>
  <si>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</si>
  <si>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Собственные доходы</t>
  </si>
  <si>
    <t>Межбюджетные трансферты общего характера бюджетам субъектов Российской Федерации и муниципальных образований</t>
  </si>
  <si>
    <t>Налог на доходы физических лиц</t>
  </si>
  <si>
    <t>Единый сельскохозяйственный налог</t>
  </si>
  <si>
    <t>Налог на имущество физических лиц.</t>
  </si>
  <si>
    <t xml:space="preserve">Земельный налог с организаций </t>
  </si>
  <si>
    <t>Земельный налог с физических лиц</t>
  </si>
  <si>
    <t>Государственная пошлина за совершение нотариальных действий ( за исключением действий , совершаемых консульскими учреждениями Российской Федерации)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</si>
  <si>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</si>
  <si>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 , составляющего государственную (муниципальную)казну (за исключением земельных участков)</t>
  </si>
  <si>
    <t>Доходы, поступающие в порядке возмещения расходов, понесенных в связи с эксплуатацией имущества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</si>
  <si>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</si>
  <si>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</si>
  <si>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</si>
  <si>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Национальная оборона</t>
  </si>
  <si>
    <t>Сумма, предусмотренная
бюджетом Андреевского сельского поселения Дубовского района</t>
  </si>
  <si>
    <t xml:space="preserve">Предлагаемое внесение изменений в бюджет Андреевского сельского поселения  Дубовского района
</t>
  </si>
  <si>
    <t>начальник сектора экономики и финансов</t>
  </si>
  <si>
    <t>Н.П.Усач</t>
  </si>
  <si>
    <t>увеличение  ассигнований на оплату расходов по уборке террритори и озеленению за счет средств остатков на 01.01.2021</t>
  </si>
  <si>
    <t>Информация о внесении изменений в бюджет Андреевского сельского поселения  Дубовского района  на 2022 год</t>
  </si>
  <si>
    <t>увеличение  ассигнований на резервный фонд Администрации за счет средств остатков на 01.01.2022</t>
  </si>
  <si>
    <t>увеличение  ассигнований на оплату прочих налогов, сборов, пени</t>
  </si>
  <si>
    <t>уменьшение   ассигнований с расходов по оплате за проведение медицинского осмотра работников  и вакцинации сотрудников</t>
  </si>
  <si>
    <t>увеличение  ассигнований на резервный фонд Администрации</t>
  </si>
  <si>
    <t>уменьшение   ассигнований с расходов по оплате за приобретение противопожарного инвентаря</t>
  </si>
  <si>
    <t xml:space="preserve">уменьшение  ассигнований с расходов по оплате за по содержанию сетей уличного освещения </t>
  </si>
  <si>
    <t xml:space="preserve">уменьшение  ассигнований с расходов по выплате муниципальной пенсии </t>
  </si>
  <si>
    <t>увеличение в связи сфактическим поступлением дохода</t>
  </si>
  <si>
    <t>увеличение за счет погашения недоимки прошлых периодов</t>
  </si>
  <si>
    <t>увеличение  в связи с фактическим поступлением дохода и  погашения недоимки прошлых периодов</t>
  </si>
  <si>
    <t>уменьшение в связи с корректировкой поступления доходов</t>
  </si>
  <si>
    <t>увеличение  ассигнований на оплату за потребление газоснабжения</t>
  </si>
  <si>
    <t>уменьшение   ассигнований с расходов по оплате за приобретение энергосберегающих ламп</t>
  </si>
  <si>
    <t>увеличение  ассигнований на оплату расходов по оформлению муниципального тиущества</t>
  </si>
  <si>
    <t>уменьшение  ассигнований на оплату за потребление электроэнергии</t>
  </si>
  <si>
    <t>уменьшение  ассигнований на оплату расходов по оформлению муниципального тиущества</t>
  </si>
  <si>
    <t xml:space="preserve">увеличение  ассигнований на оплату расходов по уборке террритори и озеленению </t>
  </si>
  <si>
    <t xml:space="preserve">увеличение  ассигнований с расходов по оплате за потребление электроэнергии уличного освещения </t>
  </si>
  <si>
    <t>увеличение ассигнований на оплату расходов по экспертизы ПСД по газоснабжению</t>
  </si>
  <si>
    <t>увеличение ассигнований на оплату расходов по техобслуживанию объектов газоснабжения</t>
  </si>
  <si>
    <t>уменьшение  ассигнований с расходов по оплате за общественные работы</t>
  </si>
  <si>
    <t xml:space="preserve">уменьшение  ассигнований с расходов по оплате  по содержанию сетей уличного освещения </t>
  </si>
  <si>
    <t>уменьшение  ассигнований с расходов по оплате за утилизацию отходов</t>
  </si>
  <si>
    <t>уменьшение  ассигнований с расходов по оплате за отлов безнадзорных животных</t>
  </si>
  <si>
    <t>уменьшение  ассигнований с расходов по оплате за противоклещевую обработку</t>
  </si>
  <si>
    <t xml:space="preserve">уменьшение  ассигнований суммы субсидии на выполнение муниципального задания </t>
  </si>
  <si>
    <t xml:space="preserve">увеличение  ассигнований на расходы по оплате за ремонт системы отопления СДК </t>
  </si>
  <si>
    <t>увеличение ассигнований на оплату расходов по экспертизы ПСД  на ремонт памятников</t>
  </si>
  <si>
    <t>иные межбюджетные трансферты бюджету сельского поселения из бюджета Дубовского района на решение вопросов местного значения</t>
  </si>
  <si>
    <t xml:space="preserve">увеличение  ассигнований на расходы по оплате за газификацию здания СДК </t>
  </si>
  <si>
    <t>увеличение  в связи с фактическим поступлением дохода</t>
  </si>
  <si>
    <t>увеличение  ассигнований на оплату за паспортизацию бесхозных автомобильных дорог</t>
  </si>
  <si>
    <t>уменьшение   ассигнований с расходов по оплате за оценку достоверности сметного расчета и экспертихы ПСД объектов газофикации</t>
  </si>
  <si>
    <t>увеличение  ассигнований на оплату расходов по содержанию мест захоронения</t>
  </si>
  <si>
    <t>увеличение  ассигнований на оплату расходов по организации  трудоустройства несовершеннолетних граждан</t>
  </si>
  <si>
    <t>увеличение  ассигнований на оплату расходов по уборке территории и озеленению</t>
  </si>
  <si>
    <t>увеличение  ассигнований на оплату расходов по содержанию сетей уличного освещения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</si>
</sst>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+#,##0.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_ ;\-#,##0\ "/>
    <numFmt numFmtId="181" formatCode="#,##0.00_ ;\-#,##0.00\ "/>
    <numFmt numFmtId="182" formatCode="?"/>
    <numFmt numFmtId="183" formatCode="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 Narrow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172" fontId="2" fillId="32" borderId="10" xfId="0" applyNumberFormat="1" applyFont="1" applyFill="1" applyBorder="1" applyAlignment="1">
      <alignment horizontal="center" vertical="top" wrapText="1"/>
    </xf>
    <xf numFmtId="0" fontId="0" fillId="32" borderId="0" xfId="0" applyFont="1" applyFill="1" applyAlignment="1">
      <alignment vertical="top"/>
    </xf>
    <xf numFmtId="0" fontId="3" fillId="32" borderId="0" xfId="0" applyFont="1" applyFill="1" applyAlignment="1">
      <alignment vertical="top"/>
    </xf>
    <xf numFmtId="0" fontId="5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172" fontId="5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172" fontId="2" fillId="32" borderId="11" xfId="0" applyNumberFormat="1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0" xfId="0" applyNumberFormat="1" applyFont="1" applyFill="1" applyBorder="1" applyAlignment="1">
      <alignment vertical="top" wrapText="1"/>
    </xf>
    <xf numFmtId="0" fontId="10" fillId="32" borderId="13" xfId="0" applyFont="1" applyFill="1" applyBorder="1" applyAlignment="1">
      <alignment horizontal="left" vertical="top" wrapText="1"/>
    </xf>
    <xf numFmtId="0" fontId="11" fillId="32" borderId="13" xfId="0" applyFont="1" applyFill="1" applyBorder="1" applyAlignment="1">
      <alignment horizontal="left" vertical="top" wrapText="1"/>
    </xf>
    <xf numFmtId="0" fontId="0" fillId="32" borderId="0" xfId="0" applyFont="1" applyFill="1" applyAlignment="1">
      <alignment vertical="top"/>
    </xf>
    <xf numFmtId="0" fontId="4" fillId="32" borderId="1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 vertical="top"/>
    </xf>
    <xf numFmtId="0" fontId="12" fillId="32" borderId="0" xfId="0" applyFont="1" applyFill="1" applyAlignment="1">
      <alignment vertical="top"/>
    </xf>
    <xf numFmtId="172" fontId="3" fillId="32" borderId="11" xfId="0" applyNumberFormat="1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left" vertical="top"/>
    </xf>
    <xf numFmtId="0" fontId="3" fillId="32" borderId="0" xfId="0" applyFont="1" applyFill="1" applyBorder="1" applyAlignment="1">
      <alignment vertical="top"/>
    </xf>
    <xf numFmtId="173" fontId="3" fillId="0" borderId="13" xfId="0" applyNumberFormat="1" applyFont="1" applyFill="1" applyBorder="1" applyAlignment="1">
      <alignment horizontal="center" vertical="justify"/>
    </xf>
    <xf numFmtId="0" fontId="13" fillId="32" borderId="0" xfId="0" applyFont="1" applyFill="1" applyAlignment="1">
      <alignment vertical="top"/>
    </xf>
    <xf numFmtId="0" fontId="0" fillId="32" borderId="0" xfId="0" applyFont="1" applyFill="1" applyBorder="1" applyAlignment="1">
      <alignment vertical="top"/>
    </xf>
    <xf numFmtId="0" fontId="4" fillId="32" borderId="0" xfId="0" applyFont="1" applyFill="1" applyAlignment="1">
      <alignment horizontal="right" vertical="top"/>
    </xf>
    <xf numFmtId="172" fontId="14" fillId="32" borderId="0" xfId="0" applyNumberFormat="1" applyFont="1" applyFill="1" applyAlignment="1">
      <alignment vertical="top"/>
    </xf>
    <xf numFmtId="172" fontId="0" fillId="32" borderId="0" xfId="0" applyNumberFormat="1" applyFont="1" applyFill="1" applyAlignment="1">
      <alignment vertical="top"/>
    </xf>
    <xf numFmtId="172" fontId="56" fillId="32" borderId="10" xfId="0" applyNumberFormat="1" applyFont="1" applyFill="1" applyBorder="1" applyAlignment="1">
      <alignment horizontal="center" vertical="top" wrapText="1"/>
    </xf>
    <xf numFmtId="0" fontId="57" fillId="32" borderId="0" xfId="0" applyFont="1" applyFill="1" applyAlignment="1">
      <alignment vertical="top"/>
    </xf>
    <xf numFmtId="172" fontId="56" fillId="32" borderId="14" xfId="0" applyNumberFormat="1" applyFont="1" applyFill="1" applyBorder="1" applyAlignment="1">
      <alignment horizontal="center" vertical="top" wrapText="1"/>
    </xf>
    <xf numFmtId="0" fontId="56" fillId="32" borderId="12" xfId="0" applyFont="1" applyFill="1" applyBorder="1" applyAlignment="1">
      <alignment horizontal="left" vertical="top" wrapText="1"/>
    </xf>
    <xf numFmtId="0" fontId="58" fillId="32" borderId="0" xfId="0" applyFont="1" applyFill="1" applyBorder="1" applyAlignment="1">
      <alignment vertical="top"/>
    </xf>
    <xf numFmtId="0" fontId="58" fillId="32" borderId="0" xfId="0" applyFont="1" applyFill="1" applyAlignment="1">
      <alignment vertical="top"/>
    </xf>
    <xf numFmtId="0" fontId="56" fillId="32" borderId="14" xfId="0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justify" vertical="top" wrapText="1"/>
    </xf>
    <xf numFmtId="172" fontId="3" fillId="32" borderId="10" xfId="0" applyNumberFormat="1" applyFont="1" applyFill="1" applyBorder="1" applyAlignment="1">
      <alignment horizontal="center" vertical="top"/>
    </xf>
    <xf numFmtId="172" fontId="3" fillId="32" borderId="15" xfId="0" applyNumberFormat="1" applyFont="1" applyFill="1" applyBorder="1" applyAlignment="1">
      <alignment horizontal="justify" vertical="top" wrapText="1"/>
    </xf>
    <xf numFmtId="0" fontId="15" fillId="32" borderId="0" xfId="0" applyFont="1" applyFill="1" applyAlignment="1">
      <alignment horizontal="center" vertical="top"/>
    </xf>
    <xf numFmtId="172" fontId="2" fillId="32" borderId="10" xfId="0" applyNumberFormat="1" applyFont="1" applyFill="1" applyBorder="1" applyAlignment="1">
      <alignment horizontal="center" vertical="top"/>
    </xf>
    <xf numFmtId="172" fontId="2" fillId="32" borderId="16" xfId="0" applyNumberFormat="1" applyFont="1" applyFill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18" fillId="32" borderId="10" xfId="0" applyFont="1" applyFill="1" applyBorder="1" applyAlignment="1">
      <alignment horizontal="left" vertical="top" wrapText="1"/>
    </xf>
    <xf numFmtId="172" fontId="2" fillId="32" borderId="10" xfId="0" applyNumberFormat="1" applyFont="1" applyFill="1" applyBorder="1" applyAlignment="1">
      <alignment horizontal="center" vertical="justify"/>
    </xf>
    <xf numFmtId="172" fontId="0" fillId="32" borderId="0" xfId="0" applyNumberFormat="1" applyFont="1" applyFill="1" applyAlignment="1">
      <alignment horizontal="center" vertical="top"/>
    </xf>
    <xf numFmtId="0" fontId="0" fillId="32" borderId="0" xfId="0" applyFont="1" applyFill="1" applyAlignment="1">
      <alignment horizontal="center" vertical="top"/>
    </xf>
    <xf numFmtId="0" fontId="18" fillId="32" borderId="10" xfId="0" applyFont="1" applyFill="1" applyBorder="1" applyAlignment="1">
      <alignment horizontal="center" vertical="top" wrapText="1"/>
    </xf>
    <xf numFmtId="172" fontId="5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4" fillId="32" borderId="10" xfId="0" applyFont="1" applyFill="1" applyBorder="1" applyAlignment="1">
      <alignment horizontal="left" vertical="top" wrapText="1"/>
    </xf>
    <xf numFmtId="172" fontId="4" fillId="0" borderId="17" xfId="0" applyNumberFormat="1" applyFont="1" applyFill="1" applyBorder="1" applyAlignment="1">
      <alignment horizontal="left" vertical="top" wrapText="1"/>
    </xf>
    <xf numFmtId="172" fontId="3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4" fillId="33" borderId="10" xfId="0" applyFont="1" applyFill="1" applyBorder="1" applyAlignment="1">
      <alignment horizontal="left" vertical="top" wrapText="1"/>
    </xf>
    <xf numFmtId="172" fontId="18" fillId="32" borderId="10" xfId="0" applyNumberFormat="1" applyFont="1" applyFill="1" applyBorder="1" applyAlignment="1">
      <alignment horizontal="justify" vertical="top"/>
    </xf>
    <xf numFmtId="172" fontId="5" fillId="32" borderId="10" xfId="0" applyNumberFormat="1" applyFont="1" applyFill="1" applyBorder="1" applyAlignment="1">
      <alignment horizontal="center" vertical="top"/>
    </xf>
    <xf numFmtId="0" fontId="19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wrapText="1"/>
    </xf>
    <xf numFmtId="0" fontId="11" fillId="0" borderId="18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11" fillId="0" borderId="19" xfId="0" applyFont="1" applyFill="1" applyBorder="1" applyAlignment="1">
      <alignment horizontal="justify" vertical="center" wrapText="1"/>
    </xf>
    <xf numFmtId="172" fontId="17" fillId="32" borderId="11" xfId="0" applyNumberFormat="1" applyFont="1" applyFill="1" applyBorder="1" applyAlignment="1">
      <alignment horizontal="center" vertical="top" wrapText="1"/>
    </xf>
    <xf numFmtId="172" fontId="2" fillId="32" borderId="17" xfId="0" applyNumberFormat="1" applyFont="1" applyFill="1" applyBorder="1" applyAlignment="1">
      <alignment horizontal="center" vertical="top" wrapText="1"/>
    </xf>
    <xf numFmtId="172" fontId="18" fillId="32" borderId="10" xfId="0" applyNumberFormat="1" applyFont="1" applyFill="1" applyBorder="1" applyAlignment="1">
      <alignment horizontal="center" vertical="top" wrapText="1"/>
    </xf>
    <xf numFmtId="172" fontId="2" fillId="32" borderId="12" xfId="0" applyNumberFormat="1" applyFont="1" applyFill="1" applyBorder="1" applyAlignment="1">
      <alignment horizontal="center" vertical="top"/>
    </xf>
    <xf numFmtId="172" fontId="2" fillId="32" borderId="17" xfId="0" applyNumberFormat="1" applyFont="1" applyFill="1" applyBorder="1" applyAlignment="1">
      <alignment horizontal="center" vertical="top"/>
    </xf>
    <xf numFmtId="172" fontId="3" fillId="32" borderId="17" xfId="0" applyNumberFormat="1" applyFont="1" applyFill="1" applyBorder="1" applyAlignment="1">
      <alignment horizontal="justify" vertical="top" wrapText="1"/>
    </xf>
    <xf numFmtId="0" fontId="2" fillId="32" borderId="13" xfId="0" applyFont="1" applyFill="1" applyBorder="1" applyAlignment="1">
      <alignment horizontal="left" vertical="top" wrapText="1"/>
    </xf>
    <xf numFmtId="0" fontId="17" fillId="32" borderId="13" xfId="0" applyFont="1" applyFill="1" applyBorder="1" applyAlignment="1">
      <alignment horizontal="center" vertical="top" wrapText="1"/>
    </xf>
    <xf numFmtId="172" fontId="2" fillId="32" borderId="14" xfId="0" applyNumberFormat="1" applyFont="1" applyFill="1" applyBorder="1" applyAlignment="1">
      <alignment horizontal="center" vertical="top" wrapText="1"/>
    </xf>
    <xf numFmtId="172" fontId="2" fillId="32" borderId="0" xfId="0" applyNumberFormat="1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172" fontId="2" fillId="32" borderId="12" xfId="0" applyNumberFormat="1" applyFont="1" applyFill="1" applyBorder="1" applyAlignment="1">
      <alignment horizontal="center" vertical="top" wrapText="1"/>
    </xf>
    <xf numFmtId="172" fontId="2" fillId="32" borderId="20" xfId="0" applyNumberFormat="1" applyFont="1" applyFill="1" applyBorder="1" applyAlignment="1">
      <alignment horizontal="center" vertical="top" wrapText="1"/>
    </xf>
    <xf numFmtId="0" fontId="16" fillId="32" borderId="12" xfId="0" applyFont="1" applyFill="1" applyBorder="1" applyAlignment="1">
      <alignment vertical="top"/>
    </xf>
    <xf numFmtId="0" fontId="4" fillId="32" borderId="0" xfId="0" applyFont="1" applyFill="1" applyAlignment="1">
      <alignment horizontal="center" vertical="top"/>
    </xf>
    <xf numFmtId="172" fontId="4" fillId="32" borderId="10" xfId="0" applyNumberFormat="1" applyFont="1" applyFill="1" applyBorder="1" applyAlignment="1">
      <alignment horizontal="center" vertical="justify"/>
    </xf>
    <xf numFmtId="172" fontId="18" fillId="32" borderId="10" xfId="0" applyNumberFormat="1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center" vertical="top"/>
    </xf>
    <xf numFmtId="173" fontId="4" fillId="33" borderId="17" xfId="0" applyNumberFormat="1" applyFont="1" applyFill="1" applyBorder="1" applyAlignment="1">
      <alignment horizontal="center" vertical="top"/>
    </xf>
    <xf numFmtId="173" fontId="4" fillId="32" borderId="16" xfId="0" applyNumberFormat="1" applyFont="1" applyFill="1" applyBorder="1" applyAlignment="1">
      <alignment horizontal="center" vertical="top"/>
    </xf>
    <xf numFmtId="181" fontId="4" fillId="32" borderId="10" xfId="0" applyNumberFormat="1" applyFont="1" applyFill="1" applyBorder="1" applyAlignment="1">
      <alignment horizontal="center" vertical="top"/>
    </xf>
    <xf numFmtId="173" fontId="4" fillId="32" borderId="10" xfId="0" applyNumberFormat="1" applyFont="1" applyFill="1" applyBorder="1" applyAlignment="1">
      <alignment horizontal="center" vertical="top"/>
    </xf>
    <xf numFmtId="0" fontId="20" fillId="32" borderId="0" xfId="0" applyFont="1" applyFill="1" applyBorder="1" applyAlignment="1">
      <alignment horizontal="center" vertical="top"/>
    </xf>
    <xf numFmtId="0" fontId="20" fillId="32" borderId="0" xfId="0" applyFont="1" applyFill="1" applyAlignment="1">
      <alignment horizontal="center" vertical="top"/>
    </xf>
    <xf numFmtId="172" fontId="2" fillId="32" borderId="17" xfId="0" applyNumberFormat="1" applyFont="1" applyFill="1" applyBorder="1" applyAlignment="1">
      <alignment horizontal="center" vertical="center"/>
    </xf>
    <xf numFmtId="172" fontId="4" fillId="32" borderId="11" xfId="0" applyNumberFormat="1" applyFont="1" applyFill="1" applyBorder="1" applyAlignment="1">
      <alignment horizontal="center" vertical="justify"/>
    </xf>
    <xf numFmtId="172" fontId="4" fillId="0" borderId="21" xfId="0" applyNumberFormat="1" applyFont="1" applyFill="1" applyBorder="1" applyAlignment="1">
      <alignment horizontal="left" vertical="top" wrapText="1"/>
    </xf>
    <xf numFmtId="172" fontId="18" fillId="32" borderId="17" xfId="0" applyNumberFormat="1" applyFont="1" applyFill="1" applyBorder="1" applyAlignment="1">
      <alignment vertical="top"/>
    </xf>
    <xf numFmtId="172" fontId="4" fillId="32" borderId="17" xfId="0" applyNumberFormat="1" applyFont="1" applyFill="1" applyBorder="1" applyAlignment="1">
      <alignment horizontal="center" vertical="justify"/>
    </xf>
    <xf numFmtId="172" fontId="4" fillId="32" borderId="10" xfId="0" applyNumberFormat="1" applyFont="1" applyFill="1" applyBorder="1" applyAlignment="1">
      <alignment horizontal="center" vertical="top"/>
    </xf>
    <xf numFmtId="172" fontId="4" fillId="32" borderId="10" xfId="0" applyNumberFormat="1" applyFont="1" applyFill="1" applyBorder="1" applyAlignment="1">
      <alignment horizontal="justify" vertical="top"/>
    </xf>
    <xf numFmtId="172" fontId="58" fillId="32" borderId="17" xfId="0" applyNumberFormat="1" applyFont="1" applyFill="1" applyBorder="1" applyAlignment="1">
      <alignment horizontal="justify" vertical="top" wrapText="1"/>
    </xf>
    <xf numFmtId="0" fontId="4" fillId="32" borderId="0" xfId="0" applyFont="1" applyFill="1" applyAlignment="1">
      <alignment horizontal="right" vertical="top"/>
    </xf>
    <xf numFmtId="0" fontId="5" fillId="32" borderId="0" xfId="0" applyFont="1" applyFill="1" applyAlignment="1">
      <alignment horizontal="center" vertical="top"/>
    </xf>
    <xf numFmtId="0" fontId="8" fillId="32" borderId="0" xfId="0" applyFont="1" applyFill="1" applyAlignment="1">
      <alignment horizontal="center" vertical="top"/>
    </xf>
    <xf numFmtId="0" fontId="4" fillId="32" borderId="12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172" fontId="5" fillId="32" borderId="14" xfId="0" applyNumberFormat="1" applyFont="1" applyFill="1" applyBorder="1" applyAlignment="1">
      <alignment horizontal="center" vertical="center"/>
    </xf>
    <xf numFmtId="172" fontId="18" fillId="32" borderId="12" xfId="0" applyNumberFormat="1" applyFont="1" applyFill="1" applyBorder="1" applyAlignment="1">
      <alignment horizontal="center" vertical="justify"/>
    </xf>
    <xf numFmtId="172" fontId="18" fillId="32" borderId="17" xfId="0" applyNumberFormat="1" applyFont="1" applyFill="1" applyBorder="1" applyAlignment="1">
      <alignment horizontal="center" vertical="justify"/>
    </xf>
    <xf numFmtId="172" fontId="2" fillId="32" borderId="10" xfId="0" applyNumberFormat="1" applyFont="1" applyFill="1" applyBorder="1" applyAlignment="1">
      <alignment horizontal="center" vertical="top"/>
    </xf>
    <xf numFmtId="0" fontId="18" fillId="32" borderId="14" xfId="0" applyFont="1" applyFill="1" applyBorder="1" applyAlignment="1">
      <alignment horizontal="center" vertical="top" wrapText="1"/>
    </xf>
    <xf numFmtId="0" fontId="18" fillId="32" borderId="16" xfId="0" applyFont="1" applyFill="1" applyBorder="1" applyAlignment="1">
      <alignment horizontal="center" vertical="top" wrapText="1"/>
    </xf>
    <xf numFmtId="172" fontId="2" fillId="32" borderId="14" xfId="0" applyNumberFormat="1" applyFont="1" applyFill="1" applyBorder="1" applyAlignment="1">
      <alignment horizontal="center" vertical="justify"/>
    </xf>
    <xf numFmtId="172" fontId="2" fillId="32" borderId="16" xfId="0" applyNumberFormat="1" applyFont="1" applyFill="1" applyBorder="1" applyAlignment="1">
      <alignment horizontal="center" vertical="justify"/>
    </xf>
    <xf numFmtId="172" fontId="2" fillId="32" borderId="14" xfId="0" applyNumberFormat="1" applyFont="1" applyFill="1" applyBorder="1" applyAlignment="1">
      <alignment horizontal="center" vertical="top"/>
    </xf>
    <xf numFmtId="172" fontId="2" fillId="32" borderId="16" xfId="0" applyNumberFormat="1" applyFont="1" applyFill="1" applyBorder="1" applyAlignment="1">
      <alignment horizontal="center" vertical="top"/>
    </xf>
    <xf numFmtId="172" fontId="5" fillId="32" borderId="12" xfId="0" applyNumberFormat="1" applyFont="1" applyFill="1" applyBorder="1" applyAlignment="1">
      <alignment horizontal="center" vertical="top"/>
    </xf>
    <xf numFmtId="172" fontId="5" fillId="32" borderId="17" xfId="0" applyNumberFormat="1" applyFont="1" applyFill="1" applyBorder="1" applyAlignment="1">
      <alignment horizontal="center" vertical="top"/>
    </xf>
    <xf numFmtId="172" fontId="2" fillId="32" borderId="22" xfId="0" applyNumberFormat="1" applyFont="1" applyFill="1" applyBorder="1" applyAlignment="1">
      <alignment horizontal="center" vertical="top"/>
    </xf>
    <xf numFmtId="172" fontId="2" fillId="32" borderId="17" xfId="0" applyNumberFormat="1" applyFont="1" applyFill="1" applyBorder="1" applyAlignment="1">
      <alignment horizontal="center" vertical="top"/>
    </xf>
    <xf numFmtId="172" fontId="2" fillId="32" borderId="12" xfId="0" applyNumberFormat="1" applyFont="1" applyFill="1" applyBorder="1" applyAlignment="1">
      <alignment horizontal="center" vertical="top"/>
    </xf>
    <xf numFmtId="172" fontId="2" fillId="32" borderId="15" xfId="0" applyNumberFormat="1" applyFont="1" applyFill="1" applyBorder="1" applyAlignment="1">
      <alignment horizontal="center" vertical="top"/>
    </xf>
    <xf numFmtId="172" fontId="5" fillId="32" borderId="12" xfId="0" applyNumberFormat="1" applyFont="1" applyFill="1" applyBorder="1" applyAlignment="1">
      <alignment horizontal="center" vertical="top" wrapText="1"/>
    </xf>
    <xf numFmtId="172" fontId="5" fillId="32" borderId="17" xfId="0" applyNumberFormat="1" applyFont="1" applyFill="1" applyBorder="1" applyAlignment="1">
      <alignment horizontal="center" vertical="top" wrapText="1"/>
    </xf>
    <xf numFmtId="173" fontId="3" fillId="32" borderId="12" xfId="0" applyNumberFormat="1" applyFont="1" applyFill="1" applyBorder="1" applyAlignment="1">
      <alignment horizontal="center" vertical="top"/>
    </xf>
    <xf numFmtId="173" fontId="3" fillId="32" borderId="17" xfId="0" applyNumberFormat="1" applyFont="1" applyFill="1" applyBorder="1" applyAlignment="1">
      <alignment horizontal="center" vertical="top"/>
    </xf>
    <xf numFmtId="173" fontId="2" fillId="32" borderId="12" xfId="0" applyNumberFormat="1" applyFont="1" applyFill="1" applyBorder="1" applyAlignment="1">
      <alignment horizontal="center" vertical="top"/>
    </xf>
    <xf numFmtId="173" fontId="2" fillId="32" borderId="17" xfId="0" applyNumberFormat="1" applyFont="1" applyFill="1" applyBorder="1" applyAlignment="1">
      <alignment horizontal="center" vertical="top"/>
    </xf>
    <xf numFmtId="172" fontId="3" fillId="0" borderId="12" xfId="0" applyNumberFormat="1" applyFont="1" applyFill="1" applyBorder="1" applyAlignment="1">
      <alignment horizontal="center" vertical="top" wrapText="1"/>
    </xf>
    <xf numFmtId="172" fontId="3" fillId="0" borderId="17" xfId="0" applyNumberFormat="1" applyFont="1" applyFill="1" applyBorder="1" applyAlignment="1">
      <alignment horizontal="center" vertical="top" wrapText="1"/>
    </xf>
    <xf numFmtId="172" fontId="3" fillId="0" borderId="15" xfId="0" applyNumberFormat="1" applyFont="1" applyFill="1" applyBorder="1" applyAlignment="1">
      <alignment horizontal="center" vertical="top" wrapText="1"/>
    </xf>
    <xf numFmtId="0" fontId="3" fillId="32" borderId="23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4"/>
  <sheetViews>
    <sheetView view="pageBreakPreview" zoomScale="110" zoomScaleSheetLayoutView="110" zoomScalePageLayoutView="0" workbookViewId="0" topLeftCell="B19">
      <selection activeCell="D13" sqref="D13"/>
    </sheetView>
  </sheetViews>
  <sheetFormatPr defaultColWidth="9.00390625" defaultRowHeight="12.75"/>
  <cols>
    <col min="1" max="1" width="48.25390625" style="13" customWidth="1"/>
    <col min="2" max="2" width="12.375" style="13" customWidth="1"/>
    <col min="3" max="3" width="10.75390625" style="36" customWidth="1"/>
    <col min="4" max="4" width="78.00390625" style="2" customWidth="1"/>
    <col min="5" max="5" width="13.00390625" style="27" customWidth="1"/>
    <col min="6" max="6" width="5.625" style="13" customWidth="1"/>
    <col min="7" max="7" width="11.25390625" style="13" customWidth="1"/>
    <col min="8" max="16384" width="9.125" style="13" customWidth="1"/>
  </cols>
  <sheetData>
    <row r="1" spans="2:5" s="2" customFormat="1" ht="12.75">
      <c r="B1" s="25"/>
      <c r="C1" s="44"/>
      <c r="D1" s="99" t="s">
        <v>18</v>
      </c>
      <c r="E1" s="99"/>
    </row>
    <row r="2" spans="3:5" s="2" customFormat="1" ht="12.75">
      <c r="C2" s="45"/>
      <c r="D2" s="23"/>
      <c r="E2" s="23" t="s">
        <v>6</v>
      </c>
    </row>
    <row r="3" spans="1:5" s="2" customFormat="1" ht="18.75">
      <c r="A3" s="100" t="s">
        <v>44</v>
      </c>
      <c r="B3" s="101"/>
      <c r="C3" s="101"/>
      <c r="D3" s="101"/>
      <c r="E3" s="101"/>
    </row>
    <row r="4" spans="1:5" s="2" customFormat="1" ht="15.75">
      <c r="A4" s="3"/>
      <c r="B4" s="3"/>
      <c r="C4" s="81"/>
      <c r="D4" s="3"/>
      <c r="E4" s="23" t="s">
        <v>7</v>
      </c>
    </row>
    <row r="5" spans="1:5" s="2" customFormat="1" ht="120" customHeight="1">
      <c r="A5" s="14" t="s">
        <v>8</v>
      </c>
      <c r="B5" s="14" t="s">
        <v>39</v>
      </c>
      <c r="C5" s="102" t="s">
        <v>40</v>
      </c>
      <c r="D5" s="103"/>
      <c r="E5" s="14" t="s">
        <v>0</v>
      </c>
    </row>
    <row r="6" spans="1:8" s="50" customFormat="1" ht="18.75">
      <c r="A6" s="46" t="s">
        <v>9</v>
      </c>
      <c r="B6" s="47">
        <f>B7+B20</f>
        <v>7518.8</v>
      </c>
      <c r="C6" s="104">
        <f>SUM(C7+C20)</f>
        <v>0</v>
      </c>
      <c r="D6" s="104"/>
      <c r="E6" s="47">
        <f>SUM(B6:D6)</f>
        <v>7518.8</v>
      </c>
      <c r="F6" s="48"/>
      <c r="G6" s="48"/>
      <c r="H6" s="49"/>
    </row>
    <row r="7" spans="1:8" s="41" customFormat="1" ht="15.75">
      <c r="A7" s="42" t="s">
        <v>24</v>
      </c>
      <c r="B7" s="69">
        <f>B8+B9+B10+B11+B12+B13+B14+B15+B16+B17+B18+B19</f>
        <v>3105.7</v>
      </c>
      <c r="C7" s="105">
        <f>SUM(C8:C19)</f>
        <v>0</v>
      </c>
      <c r="D7" s="106"/>
      <c r="E7" s="91">
        <f>SUM(B7:D7)</f>
        <v>3105.7</v>
      </c>
      <c r="F7" s="39"/>
      <c r="G7" s="39"/>
      <c r="H7" s="40"/>
    </row>
    <row r="8" spans="1:8" s="41" customFormat="1" ht="15.75">
      <c r="A8" s="51" t="s">
        <v>26</v>
      </c>
      <c r="B8" s="34">
        <v>1102.4</v>
      </c>
      <c r="C8" s="92">
        <v>0</v>
      </c>
      <c r="D8" s="93"/>
      <c r="E8" s="53">
        <f aca="true" t="shared" si="0" ref="E8:E19">B8+C8</f>
        <v>1102.4</v>
      </c>
      <c r="F8" s="54"/>
      <c r="G8" s="54"/>
      <c r="H8" s="40"/>
    </row>
    <row r="9" spans="1:8" s="41" customFormat="1" ht="15.75">
      <c r="A9" s="55" t="s">
        <v>27</v>
      </c>
      <c r="B9" s="34">
        <v>0</v>
      </c>
      <c r="C9" s="82">
        <v>0</v>
      </c>
      <c r="D9" s="52"/>
      <c r="E9" s="53">
        <f t="shared" si="0"/>
        <v>0</v>
      </c>
      <c r="F9" s="39"/>
      <c r="G9" s="39"/>
      <c r="H9" s="40"/>
    </row>
    <row r="10" spans="1:8" s="41" customFormat="1" ht="15.75">
      <c r="A10" s="58" t="s">
        <v>28</v>
      </c>
      <c r="B10" s="34">
        <v>84.3</v>
      </c>
      <c r="C10" s="82">
        <v>0</v>
      </c>
      <c r="D10" s="52"/>
      <c r="E10" s="53">
        <f t="shared" si="0"/>
        <v>84.3</v>
      </c>
      <c r="F10" s="39"/>
      <c r="G10" s="39"/>
      <c r="H10" s="40"/>
    </row>
    <row r="11" spans="1:8" s="41" customFormat="1" ht="15.75">
      <c r="A11" s="59" t="s">
        <v>29</v>
      </c>
      <c r="B11" s="34">
        <v>284.3</v>
      </c>
      <c r="C11" s="82">
        <v>0</v>
      </c>
      <c r="D11" s="52"/>
      <c r="E11" s="53">
        <f t="shared" si="0"/>
        <v>284.3</v>
      </c>
      <c r="F11" s="39"/>
      <c r="G11" s="39"/>
      <c r="H11" s="40"/>
    </row>
    <row r="12" spans="1:8" s="41" customFormat="1" ht="15.75">
      <c r="A12" s="60" t="s">
        <v>30</v>
      </c>
      <c r="B12" s="34">
        <v>1519.1</v>
      </c>
      <c r="C12" s="82">
        <v>0</v>
      </c>
      <c r="D12" s="52"/>
      <c r="E12" s="53">
        <f t="shared" si="0"/>
        <v>1519.1</v>
      </c>
      <c r="F12" s="39"/>
      <c r="G12" s="39"/>
      <c r="H12" s="40"/>
    </row>
    <row r="13" spans="1:8" s="41" customFormat="1" ht="62.25" customHeight="1">
      <c r="A13" s="58" t="s">
        <v>31</v>
      </c>
      <c r="B13" s="34">
        <v>6.9</v>
      </c>
      <c r="C13" s="82">
        <v>0</v>
      </c>
      <c r="D13" s="52"/>
      <c r="E13" s="53">
        <f t="shared" si="0"/>
        <v>6.9</v>
      </c>
      <c r="F13" s="39"/>
      <c r="G13" s="39"/>
      <c r="H13" s="40"/>
    </row>
    <row r="14" spans="1:8" s="41" customFormat="1" ht="91.5" customHeight="1">
      <c r="A14" s="61" t="s">
        <v>32</v>
      </c>
      <c r="B14" s="34">
        <v>31.2</v>
      </c>
      <c r="C14" s="82">
        <v>0</v>
      </c>
      <c r="D14" s="52"/>
      <c r="E14" s="53">
        <f t="shared" si="0"/>
        <v>31.2</v>
      </c>
      <c r="F14" s="39"/>
      <c r="G14" s="39"/>
      <c r="H14" s="40"/>
    </row>
    <row r="15" spans="1:8" s="41" customFormat="1" ht="60">
      <c r="A15" s="58" t="s">
        <v>33</v>
      </c>
      <c r="B15" s="34">
        <v>51.5</v>
      </c>
      <c r="C15" s="82">
        <v>0</v>
      </c>
      <c r="D15" s="52"/>
      <c r="E15" s="53">
        <f t="shared" si="0"/>
        <v>51.5</v>
      </c>
      <c r="F15" s="39"/>
      <c r="G15" s="39"/>
      <c r="H15" s="40"/>
    </row>
    <row r="16" spans="1:8" s="41" customFormat="1" ht="45.75" thickBot="1">
      <c r="A16" s="62" t="s">
        <v>34</v>
      </c>
      <c r="B16" s="34">
        <v>14.8</v>
      </c>
      <c r="C16" s="82">
        <v>0</v>
      </c>
      <c r="D16" s="52"/>
      <c r="E16" s="53">
        <f t="shared" si="0"/>
        <v>14.8</v>
      </c>
      <c r="F16" s="39"/>
      <c r="G16" s="39"/>
      <c r="H16" s="40"/>
    </row>
    <row r="17" spans="1:8" s="41" customFormat="1" ht="102.75" customHeight="1">
      <c r="A17" s="60" t="s">
        <v>35</v>
      </c>
      <c r="B17" s="34">
        <v>0</v>
      </c>
      <c r="C17" s="82">
        <v>0</v>
      </c>
      <c r="D17" s="52"/>
      <c r="E17" s="53">
        <f t="shared" si="0"/>
        <v>0</v>
      </c>
      <c r="F17" s="39"/>
      <c r="G17" s="39"/>
      <c r="H17" s="40"/>
    </row>
    <row r="18" spans="1:8" s="41" customFormat="1" ht="58.5" customHeight="1">
      <c r="A18" s="63" t="s">
        <v>36</v>
      </c>
      <c r="B18" s="34">
        <v>0</v>
      </c>
      <c r="C18" s="82">
        <v>0</v>
      </c>
      <c r="D18" s="52"/>
      <c r="E18" s="53">
        <f t="shared" si="0"/>
        <v>0</v>
      </c>
      <c r="F18" s="39"/>
      <c r="G18" s="39"/>
      <c r="H18" s="40"/>
    </row>
    <row r="19" spans="1:8" s="41" customFormat="1" ht="60">
      <c r="A19" s="64" t="s">
        <v>37</v>
      </c>
      <c r="B19" s="34">
        <v>11.2</v>
      </c>
      <c r="C19" s="82">
        <v>0</v>
      </c>
      <c r="D19" s="52"/>
      <c r="E19" s="53">
        <f t="shared" si="0"/>
        <v>11.2</v>
      </c>
      <c r="F19" s="39"/>
      <c r="G19" s="39"/>
      <c r="H19" s="40"/>
    </row>
    <row r="20" spans="1:8" s="41" customFormat="1" ht="15.75">
      <c r="A20" s="42" t="s">
        <v>2</v>
      </c>
      <c r="B20" s="43">
        <v>4413.1</v>
      </c>
      <c r="C20" s="107">
        <f>C21</f>
        <v>0</v>
      </c>
      <c r="D20" s="107"/>
      <c r="E20" s="37">
        <f>SUM(B20:D20)</f>
        <v>4413.1</v>
      </c>
      <c r="F20" s="39"/>
      <c r="G20" s="39"/>
      <c r="H20" s="40"/>
    </row>
    <row r="21" spans="1:8" s="41" customFormat="1" ht="15.75">
      <c r="A21" s="108"/>
      <c r="B21" s="110"/>
      <c r="C21" s="83">
        <f>C22+C23</f>
        <v>0</v>
      </c>
      <c r="D21" s="56"/>
      <c r="E21" s="112"/>
      <c r="F21" s="39"/>
      <c r="G21" s="39"/>
      <c r="H21" s="40"/>
    </row>
    <row r="22" spans="1:8" s="41" customFormat="1" ht="15.75">
      <c r="A22" s="109"/>
      <c r="B22" s="111"/>
      <c r="C22" s="84">
        <v>0</v>
      </c>
      <c r="D22" s="65"/>
      <c r="E22" s="113"/>
      <c r="F22" s="39"/>
      <c r="G22" s="39"/>
      <c r="H22" s="40"/>
    </row>
    <row r="23" spans="1:8" s="41" customFormat="1" ht="47.25" customHeight="1">
      <c r="A23" s="109"/>
      <c r="B23" s="111"/>
      <c r="C23" s="84">
        <v>0</v>
      </c>
      <c r="D23" s="65"/>
      <c r="E23" s="113"/>
      <c r="F23" s="39"/>
      <c r="G23" s="39"/>
      <c r="H23" s="40"/>
    </row>
    <row r="24" spans="1:7" s="21" customFormat="1" ht="18.75">
      <c r="A24" s="4" t="s">
        <v>10</v>
      </c>
      <c r="B24" s="6">
        <f>B25+B30+B31+B33+B35+B39+B40+B42+B44</f>
        <v>7518.8</v>
      </c>
      <c r="C24" s="114">
        <f>E24-B24</f>
        <v>13.699999999999818</v>
      </c>
      <c r="D24" s="115"/>
      <c r="E24" s="6">
        <v>7532.5</v>
      </c>
      <c r="G24" s="24"/>
    </row>
    <row r="25" spans="1:5" s="16" customFormat="1" ht="15.75">
      <c r="A25" s="5" t="s">
        <v>11</v>
      </c>
      <c r="B25" s="74">
        <v>5465.5</v>
      </c>
      <c r="C25" s="116">
        <f>E25-B25</f>
        <v>81.69999999999982</v>
      </c>
      <c r="D25" s="117"/>
      <c r="E25" s="1">
        <v>5547.2</v>
      </c>
    </row>
    <row r="26" spans="1:5" s="16" customFormat="1" ht="31.5">
      <c r="A26" s="72"/>
      <c r="B26" s="74"/>
      <c r="C26" s="85">
        <v>13</v>
      </c>
      <c r="D26" s="71" t="s">
        <v>45</v>
      </c>
      <c r="E26" s="8"/>
    </row>
    <row r="27" spans="1:5" s="16" customFormat="1" ht="31.5">
      <c r="A27" s="72"/>
      <c r="B27" s="38"/>
      <c r="C27" s="82">
        <v>-9.5</v>
      </c>
      <c r="D27" s="71" t="s">
        <v>47</v>
      </c>
      <c r="E27" s="8"/>
    </row>
    <row r="28" spans="1:5" s="16" customFormat="1" ht="15.75">
      <c r="A28" s="72"/>
      <c r="B28" s="38"/>
      <c r="C28" s="85">
        <v>1</v>
      </c>
      <c r="D28" s="71" t="s">
        <v>46</v>
      </c>
      <c r="E28" s="8"/>
    </row>
    <row r="29" spans="1:5" s="15" customFormat="1" ht="15.75">
      <c r="A29" s="73"/>
      <c r="B29" s="66"/>
      <c r="C29" s="85">
        <v>77.2</v>
      </c>
      <c r="D29" s="71" t="s">
        <v>48</v>
      </c>
      <c r="E29" s="8"/>
    </row>
    <row r="30" spans="1:5" s="15" customFormat="1" ht="15.75">
      <c r="A30" s="7" t="s">
        <v>38</v>
      </c>
      <c r="B30" s="38">
        <v>104.8</v>
      </c>
      <c r="C30" s="86"/>
      <c r="D30" s="79">
        <f>E30-B30</f>
        <v>0</v>
      </c>
      <c r="E30" s="38">
        <v>104.8</v>
      </c>
    </row>
    <row r="31" spans="1:5" s="15" customFormat="1" ht="31.5">
      <c r="A31" s="76" t="s">
        <v>17</v>
      </c>
      <c r="B31" s="78">
        <v>7</v>
      </c>
      <c r="C31" s="80"/>
      <c r="D31" s="70">
        <f>E31-B31</f>
        <v>-3</v>
      </c>
      <c r="E31" s="67">
        <v>4</v>
      </c>
    </row>
    <row r="32" spans="1:5" s="15" customFormat="1" ht="31.5">
      <c r="A32" s="77"/>
      <c r="B32" s="75"/>
      <c r="C32" s="82">
        <v>-3</v>
      </c>
      <c r="D32" s="71" t="s">
        <v>49</v>
      </c>
      <c r="E32" s="1"/>
    </row>
    <row r="33" spans="1:5" s="2" customFormat="1" ht="15.75">
      <c r="A33" s="72" t="s">
        <v>12</v>
      </c>
      <c r="B33" s="1">
        <v>228</v>
      </c>
      <c r="C33" s="94"/>
      <c r="D33" s="37">
        <f>E33-B33</f>
        <v>0</v>
      </c>
      <c r="E33" s="1">
        <v>228</v>
      </c>
    </row>
    <row r="34" spans="1:5" s="2" customFormat="1" ht="15.75">
      <c r="A34" s="72"/>
      <c r="B34" s="8"/>
      <c r="C34" s="85"/>
      <c r="D34" s="71"/>
      <c r="E34" s="1"/>
    </row>
    <row r="35" spans="1:5" s="2" customFormat="1" ht="15.75">
      <c r="A35" s="5" t="s">
        <v>15</v>
      </c>
      <c r="B35" s="8">
        <v>143.5</v>
      </c>
      <c r="C35" s="118">
        <f>E35-B35</f>
        <v>-4.300000000000011</v>
      </c>
      <c r="D35" s="117"/>
      <c r="E35" s="1">
        <v>139.2</v>
      </c>
    </row>
    <row r="36" spans="1:5" s="27" customFormat="1" ht="31.5">
      <c r="A36" s="32"/>
      <c r="B36" s="28"/>
      <c r="C36" s="85">
        <v>0.7</v>
      </c>
      <c r="D36" s="71" t="s">
        <v>43</v>
      </c>
      <c r="E36" s="28"/>
    </row>
    <row r="37" spans="1:5" s="27" customFormat="1" ht="31.5">
      <c r="A37" s="32"/>
      <c r="B37" s="28"/>
      <c r="C37" s="82">
        <v>-5</v>
      </c>
      <c r="D37" s="71" t="s">
        <v>50</v>
      </c>
      <c r="E37" s="28"/>
    </row>
    <row r="38" spans="1:5" s="27" customFormat="1" ht="15.75">
      <c r="A38" s="32"/>
      <c r="B38" s="28"/>
      <c r="C38" s="87"/>
      <c r="D38" s="33"/>
      <c r="E38" s="28"/>
    </row>
    <row r="39" spans="1:5" s="2" customFormat="1" ht="15.75">
      <c r="A39" s="5" t="s">
        <v>13</v>
      </c>
      <c r="B39" s="1">
        <v>10</v>
      </c>
      <c r="C39" s="118">
        <f>E39-B39</f>
        <v>0</v>
      </c>
      <c r="D39" s="117"/>
      <c r="E39" s="1">
        <v>10</v>
      </c>
    </row>
    <row r="40" spans="1:5" s="2" customFormat="1" ht="15.75">
      <c r="A40" s="5" t="s">
        <v>4</v>
      </c>
      <c r="B40" s="1">
        <v>1302</v>
      </c>
      <c r="C40" s="118">
        <f>E40-B40</f>
        <v>0</v>
      </c>
      <c r="D40" s="119"/>
      <c r="E40" s="1">
        <v>1302</v>
      </c>
    </row>
    <row r="41" spans="1:5" s="27" customFormat="1" ht="15.75">
      <c r="A41" s="29"/>
      <c r="B41" s="26"/>
      <c r="C41" s="88"/>
      <c r="D41" s="35"/>
      <c r="E41" s="1"/>
    </row>
    <row r="42" spans="1:5" s="2" customFormat="1" ht="15.75">
      <c r="A42" s="9" t="s">
        <v>14</v>
      </c>
      <c r="B42" s="1">
        <v>258</v>
      </c>
      <c r="C42" s="118">
        <f>E42-B42</f>
        <v>-60.69999999999999</v>
      </c>
      <c r="D42" s="119"/>
      <c r="E42" s="1">
        <v>197.3</v>
      </c>
    </row>
    <row r="43" spans="1:5" s="2" customFormat="1" ht="15.75">
      <c r="A43" s="9"/>
      <c r="B43" s="1"/>
      <c r="C43" s="82">
        <v>-60.7</v>
      </c>
      <c r="D43" s="71" t="s">
        <v>51</v>
      </c>
      <c r="E43" s="1"/>
    </row>
    <row r="44" spans="1:5" s="2" customFormat="1" ht="15.75">
      <c r="A44" s="9" t="s">
        <v>5</v>
      </c>
      <c r="B44" s="1">
        <v>0</v>
      </c>
      <c r="C44" s="107">
        <f>E44-B44</f>
        <v>0</v>
      </c>
      <c r="D44" s="107"/>
      <c r="E44" s="1">
        <v>0</v>
      </c>
    </row>
    <row r="45" spans="1:5" s="2" customFormat="1" ht="15.75">
      <c r="A45" s="9"/>
      <c r="B45" s="1"/>
      <c r="C45" s="85"/>
      <c r="D45" s="71"/>
      <c r="E45" s="1"/>
    </row>
    <row r="46" spans="1:5" s="2" customFormat="1" ht="31.5">
      <c r="A46" s="5" t="s">
        <v>19</v>
      </c>
      <c r="B46" s="1">
        <v>0</v>
      </c>
      <c r="C46" s="118">
        <f>E46-B46</f>
        <v>0</v>
      </c>
      <c r="D46" s="119"/>
      <c r="E46" s="1">
        <v>0</v>
      </c>
    </row>
    <row r="47" spans="1:5" s="2" customFormat="1" ht="47.25">
      <c r="A47" s="10" t="s">
        <v>25</v>
      </c>
      <c r="B47" s="1">
        <v>0</v>
      </c>
      <c r="C47" s="118">
        <f>E47-B47</f>
        <v>0</v>
      </c>
      <c r="D47" s="117"/>
      <c r="E47" s="1">
        <v>0</v>
      </c>
    </row>
    <row r="48" spans="1:5" s="2" customFormat="1" ht="18.75">
      <c r="A48" s="4" t="s">
        <v>3</v>
      </c>
      <c r="B48" s="68">
        <f>B6-B24</f>
        <v>0</v>
      </c>
      <c r="C48" s="120">
        <f>E48-B48</f>
        <v>-13.699999999999818</v>
      </c>
      <c r="D48" s="121"/>
      <c r="E48" s="6">
        <f>E6-E24</f>
        <v>-13.699999999999818</v>
      </c>
    </row>
    <row r="49" spans="1:5" s="2" customFormat="1" ht="37.5">
      <c r="A49" s="4" t="s">
        <v>16</v>
      </c>
      <c r="B49" s="6">
        <f>-B48</f>
        <v>0</v>
      </c>
      <c r="C49" s="120">
        <f>E49-B49</f>
        <v>13.7</v>
      </c>
      <c r="D49" s="121"/>
      <c r="E49" s="57">
        <v>13.7</v>
      </c>
    </row>
    <row r="50" spans="1:5" s="2" customFormat="1" ht="28.5">
      <c r="A50" s="11" t="s">
        <v>20</v>
      </c>
      <c r="B50" s="8">
        <v>0</v>
      </c>
      <c r="C50" s="118"/>
      <c r="D50" s="117"/>
      <c r="E50" s="8">
        <f>SUM(B50:D50)</f>
        <v>0</v>
      </c>
    </row>
    <row r="51" spans="1:5" s="2" customFormat="1" ht="45">
      <c r="A51" s="12" t="s">
        <v>21</v>
      </c>
      <c r="B51" s="17">
        <v>0</v>
      </c>
      <c r="C51" s="122"/>
      <c r="D51" s="123"/>
      <c r="E51" s="17">
        <v>0</v>
      </c>
    </row>
    <row r="52" spans="1:5" s="2" customFormat="1" ht="28.5">
      <c r="A52" s="11" t="s">
        <v>1</v>
      </c>
      <c r="B52" s="8">
        <v>0</v>
      </c>
      <c r="C52" s="124">
        <v>13.7</v>
      </c>
      <c r="D52" s="125"/>
      <c r="E52" s="8">
        <v>13.7</v>
      </c>
    </row>
    <row r="53" spans="1:7" s="2" customFormat="1" ht="15.75" hidden="1">
      <c r="A53" s="12"/>
      <c r="B53" s="20"/>
      <c r="C53" s="126"/>
      <c r="D53" s="127"/>
      <c r="E53" s="17"/>
      <c r="F53" s="3"/>
      <c r="G53" s="22"/>
    </row>
    <row r="54" spans="1:7" s="2" customFormat="1" ht="15.75" hidden="1">
      <c r="A54" s="12"/>
      <c r="B54" s="20"/>
      <c r="C54" s="128"/>
      <c r="D54" s="127"/>
      <c r="E54" s="17"/>
      <c r="F54" s="3"/>
      <c r="G54" s="22"/>
    </row>
    <row r="55" spans="1:5" s="2" customFormat="1" ht="30" customHeight="1">
      <c r="A55" s="11" t="s">
        <v>22</v>
      </c>
      <c r="B55" s="8">
        <v>0</v>
      </c>
      <c r="C55" s="124">
        <v>0</v>
      </c>
      <c r="D55" s="125"/>
      <c r="E55" s="8">
        <f>SUM(E56:E56)</f>
        <v>0</v>
      </c>
    </row>
    <row r="56" spans="1:5" s="2" customFormat="1" ht="59.25" customHeight="1">
      <c r="A56" s="12" t="s">
        <v>23</v>
      </c>
      <c r="B56" s="17"/>
      <c r="C56" s="122"/>
      <c r="D56" s="123"/>
      <c r="E56" s="17">
        <f>SUM(B56:D56)</f>
        <v>0</v>
      </c>
    </row>
    <row r="57" spans="1:5" s="2" customFormat="1" ht="66" customHeight="1">
      <c r="A57" s="129" t="s">
        <v>41</v>
      </c>
      <c r="B57" s="129"/>
      <c r="C57" s="129"/>
      <c r="D57" s="129" t="s">
        <v>42</v>
      </c>
      <c r="E57" s="129"/>
    </row>
    <row r="58" spans="1:5" ht="15.75">
      <c r="A58" s="18"/>
      <c r="B58" s="19"/>
      <c r="C58" s="89"/>
      <c r="D58" s="19"/>
      <c r="E58" s="30"/>
    </row>
    <row r="59" spans="1:5" ht="15.75">
      <c r="A59" s="3"/>
      <c r="B59" s="130"/>
      <c r="C59" s="130"/>
      <c r="D59" s="3"/>
      <c r="E59" s="31"/>
    </row>
    <row r="60" spans="1:5" ht="15.75">
      <c r="A60" s="3"/>
      <c r="B60" s="3"/>
      <c r="C60" s="90"/>
      <c r="D60" s="3"/>
      <c r="E60" s="31"/>
    </row>
    <row r="61" spans="1:5" ht="15.75">
      <c r="A61" s="3"/>
      <c r="B61" s="3"/>
      <c r="C61" s="90"/>
      <c r="D61" s="3"/>
      <c r="E61" s="31"/>
    </row>
    <row r="62" spans="1:5" ht="15.75">
      <c r="A62" s="3"/>
      <c r="B62" s="3"/>
      <c r="C62" s="90"/>
      <c r="D62" s="3"/>
      <c r="E62" s="31"/>
    </row>
    <row r="63" spans="1:5" ht="15.75">
      <c r="A63" s="3"/>
      <c r="B63" s="3"/>
      <c r="C63" s="90"/>
      <c r="D63" s="3"/>
      <c r="E63" s="31"/>
    </row>
    <row r="64" spans="1:5" ht="15.75">
      <c r="A64" s="3"/>
      <c r="B64" s="3"/>
      <c r="C64" s="90"/>
      <c r="D64" s="3"/>
      <c r="E64" s="31"/>
    </row>
    <row r="65" spans="1:5" ht="15.75">
      <c r="A65" s="3"/>
      <c r="B65" s="3"/>
      <c r="C65" s="90"/>
      <c r="D65" s="3"/>
      <c r="E65" s="31"/>
    </row>
    <row r="66" spans="1:5" ht="15.75">
      <c r="A66" s="3"/>
      <c r="B66" s="3"/>
      <c r="C66" s="90"/>
      <c r="D66" s="3"/>
      <c r="E66" s="31"/>
    </row>
    <row r="67" spans="1:5" ht="15.75">
      <c r="A67" s="3"/>
      <c r="B67" s="3"/>
      <c r="C67" s="90"/>
      <c r="D67" s="3"/>
      <c r="E67" s="31"/>
    </row>
    <row r="68" spans="1:5" ht="15.75">
      <c r="A68" s="3"/>
      <c r="B68" s="3"/>
      <c r="C68" s="90"/>
      <c r="D68" s="3"/>
      <c r="E68" s="31"/>
    </row>
    <row r="69" spans="1:5" ht="15.75">
      <c r="A69" s="3"/>
      <c r="B69" s="3"/>
      <c r="C69" s="90"/>
      <c r="D69" s="3"/>
      <c r="E69" s="31"/>
    </row>
    <row r="70" spans="1:5" ht="15.75">
      <c r="A70" s="3"/>
      <c r="B70" s="3"/>
      <c r="C70" s="90"/>
      <c r="D70" s="3"/>
      <c r="E70" s="31"/>
    </row>
    <row r="71" spans="1:5" ht="15.75">
      <c r="A71" s="3"/>
      <c r="B71" s="3"/>
      <c r="C71" s="90"/>
      <c r="D71" s="3"/>
      <c r="E71" s="31"/>
    </row>
    <row r="72" spans="1:5" ht="15.75">
      <c r="A72" s="3"/>
      <c r="B72" s="3"/>
      <c r="C72" s="90"/>
      <c r="D72" s="3"/>
      <c r="E72" s="31"/>
    </row>
    <row r="73" spans="1:5" ht="15.75">
      <c r="A73" s="3"/>
      <c r="B73" s="3"/>
      <c r="C73" s="90"/>
      <c r="D73" s="3"/>
      <c r="E73" s="31"/>
    </row>
    <row r="74" spans="1:5" ht="15.75">
      <c r="A74" s="3"/>
      <c r="B74" s="3"/>
      <c r="C74" s="90"/>
      <c r="D74" s="3"/>
      <c r="E74" s="31"/>
    </row>
    <row r="75" spans="1:5" ht="15.75">
      <c r="A75" s="3"/>
      <c r="B75" s="3"/>
      <c r="C75" s="90"/>
      <c r="D75" s="3"/>
      <c r="E75" s="31"/>
    </row>
    <row r="76" spans="1:5" ht="15.75">
      <c r="A76" s="3"/>
      <c r="B76" s="3"/>
      <c r="C76" s="90"/>
      <c r="D76" s="3"/>
      <c r="E76" s="31"/>
    </row>
    <row r="77" spans="1:5" ht="15.75">
      <c r="A77" s="3"/>
      <c r="B77" s="3"/>
      <c r="C77" s="90"/>
      <c r="D77" s="3"/>
      <c r="E77" s="31"/>
    </row>
    <row r="78" spans="1:5" ht="15.75">
      <c r="A78" s="3"/>
      <c r="B78" s="3"/>
      <c r="C78" s="90"/>
      <c r="D78" s="3"/>
      <c r="E78" s="31"/>
    </row>
    <row r="79" spans="1:5" ht="15.75">
      <c r="A79" s="3"/>
      <c r="B79" s="3"/>
      <c r="C79" s="90"/>
      <c r="D79" s="3"/>
      <c r="E79" s="31"/>
    </row>
    <row r="80" spans="1:5" ht="15.75">
      <c r="A80" s="3"/>
      <c r="B80" s="3"/>
      <c r="C80" s="90"/>
      <c r="D80" s="3"/>
      <c r="E80" s="31"/>
    </row>
    <row r="81" spans="1:5" ht="15.75">
      <c r="A81" s="3"/>
      <c r="B81" s="3"/>
      <c r="C81" s="90"/>
      <c r="D81" s="3"/>
      <c r="E81" s="31"/>
    </row>
    <row r="82" spans="1:5" ht="15.75">
      <c r="A82" s="3"/>
      <c r="B82" s="3"/>
      <c r="C82" s="90"/>
      <c r="D82" s="3"/>
      <c r="E82" s="31"/>
    </row>
    <row r="83" spans="1:5" ht="15.75">
      <c r="A83" s="3"/>
      <c r="B83" s="3"/>
      <c r="C83" s="90"/>
      <c r="D83" s="3"/>
      <c r="E83" s="31"/>
    </row>
    <row r="84" spans="1:5" ht="15.75">
      <c r="A84" s="3"/>
      <c r="B84" s="3"/>
      <c r="C84" s="90"/>
      <c r="D84" s="3"/>
      <c r="E84" s="31"/>
    </row>
    <row r="85" spans="1:5" ht="15.75">
      <c r="A85" s="3"/>
      <c r="B85" s="3"/>
      <c r="C85" s="90"/>
      <c r="D85" s="3"/>
      <c r="E85" s="31"/>
    </row>
    <row r="86" spans="1:5" ht="15.75">
      <c r="A86" s="3"/>
      <c r="B86" s="3"/>
      <c r="C86" s="90"/>
      <c r="D86" s="3"/>
      <c r="E86" s="31"/>
    </row>
    <row r="87" spans="1:5" ht="15.75">
      <c r="A87" s="3"/>
      <c r="B87" s="3"/>
      <c r="C87" s="90"/>
      <c r="D87" s="3"/>
      <c r="E87" s="31"/>
    </row>
    <row r="88" spans="1:5" ht="15.75">
      <c r="A88" s="3"/>
      <c r="B88" s="3"/>
      <c r="C88" s="90"/>
      <c r="D88" s="3"/>
      <c r="E88" s="31"/>
    </row>
    <row r="89" spans="1:5" ht="15.75">
      <c r="A89" s="3"/>
      <c r="B89" s="3"/>
      <c r="C89" s="90"/>
      <c r="D89" s="3"/>
      <c r="E89" s="31"/>
    </row>
    <row r="90" spans="1:5" ht="15.75">
      <c r="A90" s="3"/>
      <c r="B90" s="3"/>
      <c r="C90" s="90"/>
      <c r="D90" s="3"/>
      <c r="E90" s="31"/>
    </row>
    <row r="91" spans="1:5" ht="15.75">
      <c r="A91" s="3"/>
      <c r="B91" s="3"/>
      <c r="C91" s="90"/>
      <c r="D91" s="3"/>
      <c r="E91" s="31"/>
    </row>
    <row r="92" spans="1:5" ht="15.75">
      <c r="A92" s="3"/>
      <c r="B92" s="3"/>
      <c r="C92" s="90"/>
      <c r="D92" s="3"/>
      <c r="E92" s="31"/>
    </row>
    <row r="93" spans="1:5" ht="15.75">
      <c r="A93" s="3"/>
      <c r="B93" s="3"/>
      <c r="C93" s="90"/>
      <c r="D93" s="3"/>
      <c r="E93" s="31"/>
    </row>
    <row r="94" spans="1:5" ht="15.75">
      <c r="A94" s="3"/>
      <c r="B94" s="3"/>
      <c r="C94" s="90"/>
      <c r="D94" s="3"/>
      <c r="E94" s="31"/>
    </row>
    <row r="95" spans="1:5" ht="15.75">
      <c r="A95" s="3"/>
      <c r="B95" s="3"/>
      <c r="C95" s="90"/>
      <c r="D95" s="3"/>
      <c r="E95" s="31"/>
    </row>
    <row r="96" spans="1:5" ht="15.75">
      <c r="A96" s="3"/>
      <c r="B96" s="3"/>
      <c r="C96" s="90"/>
      <c r="D96" s="3"/>
      <c r="E96" s="31"/>
    </row>
    <row r="97" spans="1:5" ht="15.75">
      <c r="A97" s="3"/>
      <c r="B97" s="3"/>
      <c r="C97" s="90"/>
      <c r="D97" s="3"/>
      <c r="E97" s="31"/>
    </row>
    <row r="98" spans="1:5" ht="15.75">
      <c r="A98" s="3"/>
      <c r="B98" s="3"/>
      <c r="C98" s="90"/>
      <c r="D98" s="3"/>
      <c r="E98" s="31"/>
    </row>
    <row r="99" spans="1:5" ht="15.75">
      <c r="A99" s="3"/>
      <c r="B99" s="3"/>
      <c r="C99" s="90"/>
      <c r="D99" s="3"/>
      <c r="E99" s="31"/>
    </row>
    <row r="100" spans="1:5" ht="15.75">
      <c r="A100" s="3"/>
      <c r="B100" s="3"/>
      <c r="C100" s="90"/>
      <c r="D100" s="3"/>
      <c r="E100" s="31"/>
    </row>
    <row r="101" spans="1:5" ht="15.75">
      <c r="A101" s="3"/>
      <c r="B101" s="3"/>
      <c r="C101" s="90"/>
      <c r="D101" s="3"/>
      <c r="E101" s="31"/>
    </row>
    <row r="102" spans="1:5" ht="15.75">
      <c r="A102" s="3"/>
      <c r="B102" s="3"/>
      <c r="C102" s="90"/>
      <c r="D102" s="3"/>
      <c r="E102" s="31"/>
    </row>
    <row r="103" spans="1:5" ht="15.75">
      <c r="A103" s="3"/>
      <c r="B103" s="3"/>
      <c r="C103" s="90"/>
      <c r="D103" s="3"/>
      <c r="E103" s="31"/>
    </row>
    <row r="104" spans="1:5" ht="15.75">
      <c r="A104" s="3"/>
      <c r="B104" s="3"/>
      <c r="C104" s="90"/>
      <c r="D104" s="3"/>
      <c r="E104" s="31"/>
    </row>
    <row r="105" spans="1:5" ht="15.75">
      <c r="A105" s="3"/>
      <c r="B105" s="3"/>
      <c r="C105" s="90"/>
      <c r="D105" s="3"/>
      <c r="E105" s="31"/>
    </row>
    <row r="106" spans="1:5" ht="15.75">
      <c r="A106" s="3"/>
      <c r="B106" s="3"/>
      <c r="C106" s="90"/>
      <c r="D106" s="3"/>
      <c r="E106" s="31"/>
    </row>
    <row r="107" spans="1:5" ht="15.75">
      <c r="A107" s="3"/>
      <c r="B107" s="3"/>
      <c r="C107" s="90"/>
      <c r="D107" s="3"/>
      <c r="E107" s="31"/>
    </row>
    <row r="108" spans="1:5" ht="15.75">
      <c r="A108" s="3"/>
      <c r="B108" s="3"/>
      <c r="C108" s="90"/>
      <c r="D108" s="3"/>
      <c r="E108" s="31"/>
    </row>
    <row r="109" spans="1:5" ht="15.75">
      <c r="A109" s="3"/>
      <c r="B109" s="3"/>
      <c r="C109" s="90"/>
      <c r="D109" s="3"/>
      <c r="E109" s="31"/>
    </row>
    <row r="110" spans="1:5" ht="15.75">
      <c r="A110" s="3"/>
      <c r="B110" s="3"/>
      <c r="C110" s="90"/>
      <c r="D110" s="3"/>
      <c r="E110" s="31"/>
    </row>
    <row r="111" spans="1:5" ht="15.75">
      <c r="A111" s="3"/>
      <c r="B111" s="3"/>
      <c r="C111" s="90"/>
      <c r="D111" s="3"/>
      <c r="E111" s="31"/>
    </row>
    <row r="112" spans="1:5" ht="15.75">
      <c r="A112" s="3"/>
      <c r="B112" s="3"/>
      <c r="C112" s="90"/>
      <c r="D112" s="3"/>
      <c r="E112" s="31"/>
    </row>
    <row r="113" spans="1:5" ht="15.75">
      <c r="A113" s="3"/>
      <c r="B113" s="3"/>
      <c r="C113" s="90"/>
      <c r="D113" s="3"/>
      <c r="E113" s="31"/>
    </row>
    <row r="114" spans="1:5" ht="15.75">
      <c r="A114" s="3"/>
      <c r="B114" s="3"/>
      <c r="C114" s="90"/>
      <c r="D114" s="3"/>
      <c r="E114" s="31"/>
    </row>
    <row r="115" spans="1:5" ht="15.75">
      <c r="A115" s="3"/>
      <c r="B115" s="3"/>
      <c r="C115" s="90"/>
      <c r="D115" s="3"/>
      <c r="E115" s="31"/>
    </row>
    <row r="116" spans="1:5" ht="15.75">
      <c r="A116" s="3"/>
      <c r="B116" s="3"/>
      <c r="C116" s="90"/>
      <c r="D116" s="3"/>
      <c r="E116" s="31"/>
    </row>
    <row r="117" spans="1:5" ht="15.75">
      <c r="A117" s="3"/>
      <c r="B117" s="3"/>
      <c r="C117" s="90"/>
      <c r="D117" s="3"/>
      <c r="E117" s="31"/>
    </row>
    <row r="118" spans="1:5" ht="15.75">
      <c r="A118" s="3"/>
      <c r="B118" s="3"/>
      <c r="C118" s="90"/>
      <c r="D118" s="3"/>
      <c r="E118" s="31"/>
    </row>
    <row r="119" spans="1:5" ht="15.75">
      <c r="A119" s="3"/>
      <c r="B119" s="3"/>
      <c r="C119" s="90"/>
      <c r="D119" s="3"/>
      <c r="E119" s="31"/>
    </row>
    <row r="120" spans="1:5" ht="15.75">
      <c r="A120" s="3"/>
      <c r="B120" s="3"/>
      <c r="C120" s="90"/>
      <c r="D120" s="3"/>
      <c r="E120" s="31"/>
    </row>
    <row r="121" spans="1:5" ht="15.75">
      <c r="A121" s="3"/>
      <c r="B121" s="3"/>
      <c r="C121" s="90"/>
      <c r="D121" s="3"/>
      <c r="E121" s="31"/>
    </row>
    <row r="122" spans="1:5" ht="15.75">
      <c r="A122" s="3"/>
      <c r="B122" s="3"/>
      <c r="C122" s="90"/>
      <c r="D122" s="3"/>
      <c r="E122" s="31"/>
    </row>
    <row r="123" spans="1:5" ht="15.75">
      <c r="A123" s="3"/>
      <c r="B123" s="3"/>
      <c r="C123" s="90"/>
      <c r="D123" s="3"/>
      <c r="E123" s="31"/>
    </row>
    <row r="124" spans="1:5" ht="15.75">
      <c r="A124" s="3"/>
      <c r="B124" s="3"/>
      <c r="C124" s="90"/>
      <c r="D124" s="3"/>
      <c r="E124" s="31"/>
    </row>
    <row r="125" spans="1:5" ht="15.75">
      <c r="A125" s="3"/>
      <c r="B125" s="3"/>
      <c r="C125" s="90"/>
      <c r="D125" s="3"/>
      <c r="E125" s="31"/>
    </row>
    <row r="126" spans="1:5" ht="15.75">
      <c r="A126" s="3"/>
      <c r="B126" s="3"/>
      <c r="C126" s="90"/>
      <c r="D126" s="3"/>
      <c r="E126" s="31"/>
    </row>
    <row r="127" spans="1:5" ht="15.75">
      <c r="A127" s="3"/>
      <c r="B127" s="3"/>
      <c r="C127" s="90"/>
      <c r="D127" s="3"/>
      <c r="E127" s="31"/>
    </row>
    <row r="128" spans="1:5" ht="15.75">
      <c r="A128" s="3"/>
      <c r="B128" s="3"/>
      <c r="C128" s="90"/>
      <c r="D128" s="3"/>
      <c r="E128" s="31"/>
    </row>
    <row r="129" spans="1:5" ht="15.75">
      <c r="A129" s="3"/>
      <c r="B129" s="3"/>
      <c r="C129" s="90"/>
      <c r="D129" s="3"/>
      <c r="E129" s="31"/>
    </row>
    <row r="130" spans="1:5" ht="15.75">
      <c r="A130" s="3"/>
      <c r="B130" s="3"/>
      <c r="C130" s="90"/>
      <c r="D130" s="3"/>
      <c r="E130" s="31"/>
    </row>
    <row r="131" spans="1:5" ht="15.75">
      <c r="A131" s="3"/>
      <c r="B131" s="3"/>
      <c r="C131" s="90"/>
      <c r="D131" s="3"/>
      <c r="E131" s="31"/>
    </row>
    <row r="132" spans="1:5" ht="15.75">
      <c r="A132" s="3"/>
      <c r="B132" s="3"/>
      <c r="C132" s="90"/>
      <c r="D132" s="3"/>
      <c r="E132" s="31"/>
    </row>
    <row r="133" spans="1:5" ht="15.75">
      <c r="A133" s="3"/>
      <c r="B133" s="3"/>
      <c r="C133" s="90"/>
      <c r="D133" s="3"/>
      <c r="E133" s="31"/>
    </row>
    <row r="134" spans="1:5" ht="15.75">
      <c r="A134" s="3"/>
      <c r="B134" s="3"/>
      <c r="C134" s="90"/>
      <c r="D134" s="3"/>
      <c r="E134" s="31"/>
    </row>
  </sheetData>
  <sheetProtection/>
  <mergeCells count="30">
    <mergeCell ref="C54:D54"/>
    <mergeCell ref="C55:D55"/>
    <mergeCell ref="C56:D56"/>
    <mergeCell ref="A57:C57"/>
    <mergeCell ref="D57:E57"/>
    <mergeCell ref="B59:C59"/>
    <mergeCell ref="C48:D48"/>
    <mergeCell ref="C49:D49"/>
    <mergeCell ref="C50:D50"/>
    <mergeCell ref="C51:D51"/>
    <mergeCell ref="C52:D52"/>
    <mergeCell ref="C53:D53"/>
    <mergeCell ref="C39:D39"/>
    <mergeCell ref="C40:D40"/>
    <mergeCell ref="C42:D42"/>
    <mergeCell ref="C44:D44"/>
    <mergeCell ref="C46:D46"/>
    <mergeCell ref="C47:D47"/>
    <mergeCell ref="A21:A23"/>
    <mergeCell ref="B21:B23"/>
    <mergeCell ref="E21:E23"/>
    <mergeCell ref="C24:D24"/>
    <mergeCell ref="C25:D25"/>
    <mergeCell ref="C35:D35"/>
    <mergeCell ref="D1:E1"/>
    <mergeCell ref="A3:E3"/>
    <mergeCell ref="C5:D5"/>
    <mergeCell ref="C6:D6"/>
    <mergeCell ref="C7:D7"/>
    <mergeCell ref="C20:D20"/>
  </mergeCells>
  <printOptions/>
  <pageMargins left="0.2362204724409449" right="0.15748031496062992" top="0.82" bottom="0.3937007874015748" header="0.5118110236220472" footer="0.15748031496062992"/>
  <pageSetup fitToHeight="8" horizontalDpi="600" verticalDpi="600" orientation="landscape" paperSize="9" scale="90" r:id="rId1"/>
  <headerFooter alignWithMargins="0">
    <oddFooter>&amp;C&amp;"Times New Roman,обычный"&amp;P</oddFooter>
  </headerFooter>
  <rowBreaks count="1" manualBreakCount="1">
    <brk id="2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144"/>
  <sheetViews>
    <sheetView view="pageBreakPreview" zoomScale="80" zoomScaleSheetLayoutView="80" zoomScalePageLayoutView="0" workbookViewId="0" topLeftCell="A43">
      <selection activeCell="E25" sqref="E25"/>
    </sheetView>
  </sheetViews>
  <sheetFormatPr defaultColWidth="9.00390625" defaultRowHeight="12.75"/>
  <cols>
    <col min="1" max="1" width="48.25390625" style="13" customWidth="1"/>
    <col min="2" max="2" width="12.375" style="13" customWidth="1"/>
    <col min="3" max="3" width="10.75390625" style="36" customWidth="1"/>
    <col min="4" max="4" width="78.00390625" style="2" customWidth="1"/>
    <col min="5" max="5" width="13.00390625" style="27" customWidth="1"/>
    <col min="6" max="6" width="5.625" style="13" customWidth="1"/>
    <col min="7" max="7" width="11.25390625" style="13" customWidth="1"/>
    <col min="8" max="16384" width="9.125" style="13" customWidth="1"/>
  </cols>
  <sheetData>
    <row r="1" spans="2:5" s="2" customFormat="1" ht="12.75">
      <c r="B1" s="25"/>
      <c r="C1" s="44"/>
      <c r="D1" s="99" t="s">
        <v>18</v>
      </c>
      <c r="E1" s="99"/>
    </row>
    <row r="2" spans="3:5" s="2" customFormat="1" ht="12.75">
      <c r="C2" s="45"/>
      <c r="D2" s="23"/>
      <c r="E2" s="23" t="s">
        <v>6</v>
      </c>
    </row>
    <row r="3" spans="1:5" s="2" customFormat="1" ht="18.75">
      <c r="A3" s="100" t="s">
        <v>44</v>
      </c>
      <c r="B3" s="101"/>
      <c r="C3" s="101"/>
      <c r="D3" s="101"/>
      <c r="E3" s="101"/>
    </row>
    <row r="4" spans="1:5" s="2" customFormat="1" ht="15.75">
      <c r="A4" s="3"/>
      <c r="B4" s="3"/>
      <c r="C4" s="81"/>
      <c r="D4" s="3"/>
      <c r="E4" s="23" t="s">
        <v>7</v>
      </c>
    </row>
    <row r="5" spans="1:5" s="2" customFormat="1" ht="120" customHeight="1">
      <c r="A5" s="14" t="s">
        <v>8</v>
      </c>
      <c r="B5" s="14" t="s">
        <v>39</v>
      </c>
      <c r="C5" s="102" t="s">
        <v>40</v>
      </c>
      <c r="D5" s="103"/>
      <c r="E5" s="14" t="s">
        <v>0</v>
      </c>
    </row>
    <row r="6" spans="1:8" s="50" customFormat="1" ht="18.75">
      <c r="A6" s="46" t="s">
        <v>9</v>
      </c>
      <c r="B6" s="47">
        <f>B7+B20</f>
        <v>7518.8</v>
      </c>
      <c r="C6" s="104">
        <f>SUM(C7+C20)</f>
        <v>475.4</v>
      </c>
      <c r="D6" s="104"/>
      <c r="E6" s="47">
        <f>SUM(B6:D6)</f>
        <v>7994.2</v>
      </c>
      <c r="F6" s="48"/>
      <c r="G6" s="48"/>
      <c r="H6" s="49"/>
    </row>
    <row r="7" spans="1:8" s="41" customFormat="1" ht="15.75">
      <c r="A7" s="42" t="s">
        <v>24</v>
      </c>
      <c r="B7" s="69">
        <f>B8+B9+B10+B11+B12+B13+B14+B15+B16+B17+B18+B19</f>
        <v>3105.7</v>
      </c>
      <c r="C7" s="105">
        <f>SUM(C8:C19)</f>
        <v>475.4</v>
      </c>
      <c r="D7" s="106"/>
      <c r="E7" s="91">
        <f>SUM(B7:D7)</f>
        <v>3581.1</v>
      </c>
      <c r="F7" s="39"/>
      <c r="G7" s="39"/>
      <c r="H7" s="40"/>
    </row>
    <row r="8" spans="1:8" s="41" customFormat="1" ht="15.75">
      <c r="A8" s="51" t="s">
        <v>26</v>
      </c>
      <c r="B8" s="34">
        <v>1102.4</v>
      </c>
      <c r="C8" s="92">
        <v>0</v>
      </c>
      <c r="D8" s="93"/>
      <c r="E8" s="53">
        <f aca="true" t="shared" si="0" ref="E8:E19">B8+C8</f>
        <v>1102.4</v>
      </c>
      <c r="F8" s="54"/>
      <c r="G8" s="54"/>
      <c r="H8" s="40"/>
    </row>
    <row r="9" spans="1:8" s="41" customFormat="1" ht="15.75">
      <c r="A9" s="55" t="s">
        <v>27</v>
      </c>
      <c r="B9" s="34">
        <v>0</v>
      </c>
      <c r="C9" s="82">
        <v>0</v>
      </c>
      <c r="D9" s="52"/>
      <c r="E9" s="53">
        <f t="shared" si="0"/>
        <v>0</v>
      </c>
      <c r="F9" s="39"/>
      <c r="G9" s="39"/>
      <c r="H9" s="40"/>
    </row>
    <row r="10" spans="1:8" s="41" customFormat="1" ht="15.75">
      <c r="A10" s="58" t="s">
        <v>28</v>
      </c>
      <c r="B10" s="34">
        <v>84.3</v>
      </c>
      <c r="C10" s="82">
        <v>60.7</v>
      </c>
      <c r="D10" s="52" t="s">
        <v>53</v>
      </c>
      <c r="E10" s="53">
        <f t="shared" si="0"/>
        <v>145</v>
      </c>
      <c r="F10" s="39"/>
      <c r="G10" s="39"/>
      <c r="H10" s="40"/>
    </row>
    <row r="11" spans="1:8" s="41" customFormat="1" ht="15.75">
      <c r="A11" s="59" t="s">
        <v>29</v>
      </c>
      <c r="B11" s="34">
        <v>284.3</v>
      </c>
      <c r="C11" s="82">
        <v>5</v>
      </c>
      <c r="D11" s="52" t="s">
        <v>52</v>
      </c>
      <c r="E11" s="53">
        <f t="shared" si="0"/>
        <v>289.3</v>
      </c>
      <c r="F11" s="39"/>
      <c r="G11" s="39"/>
      <c r="H11" s="40"/>
    </row>
    <row r="12" spans="1:8" s="41" customFormat="1" ht="15.75">
      <c r="A12" s="60" t="s">
        <v>30</v>
      </c>
      <c r="B12" s="34">
        <v>1519.1</v>
      </c>
      <c r="C12" s="82">
        <v>161.3</v>
      </c>
      <c r="D12" s="52" t="s">
        <v>53</v>
      </c>
      <c r="E12" s="53">
        <f t="shared" si="0"/>
        <v>1680.3999999999999</v>
      </c>
      <c r="F12" s="39"/>
      <c r="G12" s="39"/>
      <c r="H12" s="40"/>
    </row>
    <row r="13" spans="1:8" s="41" customFormat="1" ht="62.25" customHeight="1">
      <c r="A13" s="58" t="s">
        <v>31</v>
      </c>
      <c r="B13" s="34">
        <v>6.9</v>
      </c>
      <c r="C13" s="82">
        <v>-0.3</v>
      </c>
      <c r="D13" s="93" t="s">
        <v>55</v>
      </c>
      <c r="E13" s="53">
        <f t="shared" si="0"/>
        <v>6.6000000000000005</v>
      </c>
      <c r="F13" s="39"/>
      <c r="G13" s="39"/>
      <c r="H13" s="40"/>
    </row>
    <row r="14" spans="1:8" s="41" customFormat="1" ht="91.5" customHeight="1">
      <c r="A14" s="61" t="s">
        <v>32</v>
      </c>
      <c r="B14" s="34">
        <v>31.2</v>
      </c>
      <c r="C14" s="82">
        <v>30.1</v>
      </c>
      <c r="D14" s="52" t="s">
        <v>54</v>
      </c>
      <c r="E14" s="53">
        <f t="shared" si="0"/>
        <v>61.3</v>
      </c>
      <c r="F14" s="39"/>
      <c r="G14" s="39"/>
      <c r="H14" s="40"/>
    </row>
    <row r="15" spans="1:8" s="41" customFormat="1" ht="60">
      <c r="A15" s="58" t="s">
        <v>33</v>
      </c>
      <c r="B15" s="34">
        <v>51.5</v>
      </c>
      <c r="C15" s="82">
        <v>0</v>
      </c>
      <c r="D15" s="52"/>
      <c r="E15" s="53">
        <f t="shared" si="0"/>
        <v>51.5</v>
      </c>
      <c r="F15" s="39"/>
      <c r="G15" s="39"/>
      <c r="H15" s="40"/>
    </row>
    <row r="16" spans="1:8" s="41" customFormat="1" ht="45.75" thickBot="1">
      <c r="A16" s="62" t="s">
        <v>34</v>
      </c>
      <c r="B16" s="34">
        <v>14.8</v>
      </c>
      <c r="C16" s="82">
        <v>0</v>
      </c>
      <c r="D16" s="52"/>
      <c r="E16" s="53">
        <f t="shared" si="0"/>
        <v>14.8</v>
      </c>
      <c r="F16" s="39"/>
      <c r="G16" s="39"/>
      <c r="H16" s="40"/>
    </row>
    <row r="17" spans="1:8" s="41" customFormat="1" ht="102.75" customHeight="1">
      <c r="A17" s="60" t="s">
        <v>35</v>
      </c>
      <c r="B17" s="34">
        <v>0</v>
      </c>
      <c r="C17" s="82">
        <v>218.6</v>
      </c>
      <c r="D17" s="52" t="s">
        <v>52</v>
      </c>
      <c r="E17" s="53">
        <f t="shared" si="0"/>
        <v>218.6</v>
      </c>
      <c r="F17" s="39"/>
      <c r="G17" s="39"/>
      <c r="H17" s="40"/>
    </row>
    <row r="18" spans="1:8" s="41" customFormat="1" ht="58.5" customHeight="1">
      <c r="A18" s="63" t="s">
        <v>36</v>
      </c>
      <c r="B18" s="34">
        <v>0</v>
      </c>
      <c r="C18" s="82">
        <v>0</v>
      </c>
      <c r="D18" s="52"/>
      <c r="E18" s="53">
        <f t="shared" si="0"/>
        <v>0</v>
      </c>
      <c r="F18" s="39"/>
      <c r="G18" s="39"/>
      <c r="H18" s="40"/>
    </row>
    <row r="19" spans="1:8" s="41" customFormat="1" ht="60">
      <c r="A19" s="64" t="s">
        <v>37</v>
      </c>
      <c r="B19" s="34">
        <v>11.2</v>
      </c>
      <c r="C19" s="82">
        <v>0</v>
      </c>
      <c r="D19" s="52"/>
      <c r="E19" s="53">
        <f t="shared" si="0"/>
        <v>11.2</v>
      </c>
      <c r="F19" s="39"/>
      <c r="G19" s="39"/>
      <c r="H19" s="40"/>
    </row>
    <row r="20" spans="1:8" s="41" customFormat="1" ht="15.75">
      <c r="A20" s="42" t="s">
        <v>2</v>
      </c>
      <c r="B20" s="43">
        <v>4413.1</v>
      </c>
      <c r="C20" s="107">
        <f>C21</f>
        <v>0</v>
      </c>
      <c r="D20" s="107"/>
      <c r="E20" s="37">
        <f>SUM(B20:D20)</f>
        <v>4413.1</v>
      </c>
      <c r="F20" s="39"/>
      <c r="G20" s="39"/>
      <c r="H20" s="40"/>
    </row>
    <row r="21" spans="1:8" s="41" customFormat="1" ht="15.75">
      <c r="A21" s="108"/>
      <c r="B21" s="110"/>
      <c r="C21" s="83">
        <f>C22+C23</f>
        <v>0</v>
      </c>
      <c r="D21" s="56"/>
      <c r="E21" s="112"/>
      <c r="F21" s="39"/>
      <c r="G21" s="39"/>
      <c r="H21" s="40"/>
    </row>
    <row r="22" spans="1:8" s="41" customFormat="1" ht="15.75">
      <c r="A22" s="109"/>
      <c r="B22" s="111"/>
      <c r="C22" s="84">
        <v>0</v>
      </c>
      <c r="D22" s="65"/>
      <c r="E22" s="113"/>
      <c r="F22" s="39"/>
      <c r="G22" s="39"/>
      <c r="H22" s="40"/>
    </row>
    <row r="23" spans="1:8" s="41" customFormat="1" ht="47.25" customHeight="1">
      <c r="A23" s="109"/>
      <c r="B23" s="111"/>
      <c r="C23" s="84">
        <v>0</v>
      </c>
      <c r="D23" s="65"/>
      <c r="E23" s="113"/>
      <c r="F23" s="39"/>
      <c r="G23" s="39"/>
      <c r="H23" s="40"/>
    </row>
    <row r="24" spans="1:7" s="21" customFormat="1" ht="18.75">
      <c r="A24" s="4" t="s">
        <v>10</v>
      </c>
      <c r="B24" s="6">
        <f>B25+B32+B33+B35+B37+B47+B48+B52+B54</f>
        <v>7532.5</v>
      </c>
      <c r="C24" s="114">
        <f>E24-B24</f>
        <v>475.39999999999964</v>
      </c>
      <c r="D24" s="115"/>
      <c r="E24" s="6">
        <v>8007.9</v>
      </c>
      <c r="G24" s="24"/>
    </row>
    <row r="25" spans="1:5" s="16" customFormat="1" ht="15.75">
      <c r="A25" s="5" t="s">
        <v>11</v>
      </c>
      <c r="B25" s="74">
        <v>5547.2</v>
      </c>
      <c r="C25" s="116">
        <f>E25-B25</f>
        <v>0</v>
      </c>
      <c r="D25" s="117"/>
      <c r="E25" s="1">
        <v>5547.2</v>
      </c>
    </row>
    <row r="26" spans="1:5" s="16" customFormat="1" ht="15.75">
      <c r="A26" s="72"/>
      <c r="B26" s="74"/>
      <c r="C26" s="85">
        <v>22</v>
      </c>
      <c r="D26" s="71" t="s">
        <v>56</v>
      </c>
      <c r="E26" s="8"/>
    </row>
    <row r="27" spans="1:5" s="16" customFormat="1" ht="15.75">
      <c r="A27" s="72"/>
      <c r="B27" s="38"/>
      <c r="C27" s="82">
        <v>-23</v>
      </c>
      <c r="D27" s="71" t="s">
        <v>59</v>
      </c>
      <c r="E27" s="8"/>
    </row>
    <row r="28" spans="1:5" s="16" customFormat="1" ht="31.5">
      <c r="A28" s="72"/>
      <c r="B28" s="38"/>
      <c r="C28" s="82">
        <v>-2</v>
      </c>
      <c r="D28" s="71" t="s">
        <v>47</v>
      </c>
      <c r="E28" s="8"/>
    </row>
    <row r="29" spans="1:5" s="16" customFormat="1" ht="31.5">
      <c r="A29" s="72"/>
      <c r="B29" s="38"/>
      <c r="C29" s="85">
        <v>4</v>
      </c>
      <c r="D29" s="71" t="s">
        <v>58</v>
      </c>
      <c r="E29" s="8"/>
    </row>
    <row r="30" spans="1:5" s="16" customFormat="1" ht="15.75">
      <c r="A30" s="72"/>
      <c r="B30" s="38"/>
      <c r="C30" s="85">
        <v>2</v>
      </c>
      <c r="D30" s="71" t="s">
        <v>46</v>
      </c>
      <c r="E30" s="8"/>
    </row>
    <row r="31" spans="1:5" s="15" customFormat="1" ht="31.5">
      <c r="A31" s="73"/>
      <c r="B31" s="66"/>
      <c r="C31" s="82">
        <v>-3</v>
      </c>
      <c r="D31" s="71" t="s">
        <v>57</v>
      </c>
      <c r="E31" s="8"/>
    </row>
    <row r="32" spans="1:5" s="15" customFormat="1" ht="15.75">
      <c r="A32" s="7" t="s">
        <v>38</v>
      </c>
      <c r="B32" s="38">
        <v>104.8</v>
      </c>
      <c r="C32" s="86"/>
      <c r="D32" s="79">
        <f>E32-B32</f>
        <v>0</v>
      </c>
      <c r="E32" s="38">
        <v>104.8</v>
      </c>
    </row>
    <row r="33" spans="1:5" s="15" customFormat="1" ht="31.5">
      <c r="A33" s="76" t="s">
        <v>17</v>
      </c>
      <c r="B33" s="78">
        <v>4</v>
      </c>
      <c r="C33" s="80"/>
      <c r="D33" s="70">
        <f>E33-B33</f>
        <v>-2</v>
      </c>
      <c r="E33" s="67">
        <v>2</v>
      </c>
    </row>
    <row r="34" spans="1:5" s="15" customFormat="1" ht="31.5">
      <c r="A34" s="77"/>
      <c r="B34" s="75"/>
      <c r="C34" s="82">
        <v>-2</v>
      </c>
      <c r="D34" s="71" t="s">
        <v>49</v>
      </c>
      <c r="E34" s="1"/>
    </row>
    <row r="35" spans="1:5" s="2" customFormat="1" ht="15.75">
      <c r="A35" s="72" t="s">
        <v>12</v>
      </c>
      <c r="B35" s="1">
        <v>228</v>
      </c>
      <c r="C35" s="94"/>
      <c r="D35" s="37">
        <f>E35-B35</f>
        <v>-3</v>
      </c>
      <c r="E35" s="1">
        <v>225</v>
      </c>
    </row>
    <row r="36" spans="1:5" s="2" customFormat="1" ht="31.5">
      <c r="A36" s="72"/>
      <c r="B36" s="8"/>
      <c r="C36" s="82">
        <v>-3</v>
      </c>
      <c r="D36" s="71" t="s">
        <v>60</v>
      </c>
      <c r="E36" s="1"/>
    </row>
    <row r="37" spans="1:5" s="2" customFormat="1" ht="15.75">
      <c r="A37" s="5" t="s">
        <v>15</v>
      </c>
      <c r="B37" s="8">
        <v>139.2</v>
      </c>
      <c r="C37" s="118">
        <f>E37-B37</f>
        <v>280.40000000000003</v>
      </c>
      <c r="D37" s="117"/>
      <c r="E37" s="1">
        <v>419.6</v>
      </c>
    </row>
    <row r="38" spans="1:5" s="27" customFormat="1" ht="31.5">
      <c r="A38" s="32"/>
      <c r="B38" s="28"/>
      <c r="C38" s="85">
        <v>60.6</v>
      </c>
      <c r="D38" s="71" t="s">
        <v>61</v>
      </c>
      <c r="E38" s="28"/>
    </row>
    <row r="39" spans="1:5" s="27" customFormat="1" ht="31.5">
      <c r="A39" s="32"/>
      <c r="B39" s="28"/>
      <c r="C39" s="85">
        <v>140</v>
      </c>
      <c r="D39" s="71" t="s">
        <v>63</v>
      </c>
      <c r="E39" s="28"/>
    </row>
    <row r="40" spans="1:5" s="27" customFormat="1" ht="31.5">
      <c r="A40" s="32"/>
      <c r="B40" s="28"/>
      <c r="C40" s="85">
        <v>129.9</v>
      </c>
      <c r="D40" s="71" t="s">
        <v>64</v>
      </c>
      <c r="E40" s="28"/>
    </row>
    <row r="41" spans="1:5" s="27" customFormat="1" ht="31.5">
      <c r="A41" s="32"/>
      <c r="B41" s="28"/>
      <c r="C41" s="82">
        <v>-60.6</v>
      </c>
      <c r="D41" s="71" t="s">
        <v>66</v>
      </c>
      <c r="E41" s="28"/>
    </row>
    <row r="42" spans="1:5" s="27" customFormat="1" ht="15.75">
      <c r="A42" s="32"/>
      <c r="B42" s="28"/>
      <c r="C42" s="82">
        <v>-7</v>
      </c>
      <c r="D42" s="71" t="s">
        <v>65</v>
      </c>
      <c r="E42" s="28"/>
    </row>
    <row r="43" spans="1:5" s="27" customFormat="1" ht="15.75">
      <c r="A43" s="32"/>
      <c r="B43" s="28"/>
      <c r="C43" s="95">
        <v>-1.2</v>
      </c>
      <c r="D43" s="71" t="s">
        <v>67</v>
      </c>
      <c r="E43" s="28"/>
    </row>
    <row r="44" spans="1:5" s="27" customFormat="1" ht="31.5">
      <c r="A44" s="32"/>
      <c r="B44" s="28"/>
      <c r="C44" s="95">
        <v>-4.1</v>
      </c>
      <c r="D44" s="71" t="s">
        <v>68</v>
      </c>
      <c r="E44" s="28"/>
    </row>
    <row r="45" spans="1:5" s="27" customFormat="1" ht="31.5">
      <c r="A45" s="32"/>
      <c r="B45" s="28"/>
      <c r="C45" s="95">
        <v>-0.2</v>
      </c>
      <c r="D45" s="71" t="s">
        <v>69</v>
      </c>
      <c r="E45" s="28"/>
    </row>
    <row r="46" spans="1:5" s="27" customFormat="1" ht="31.5">
      <c r="A46" s="32"/>
      <c r="B46" s="28"/>
      <c r="C46" s="85">
        <v>23</v>
      </c>
      <c r="D46" s="71" t="s">
        <v>62</v>
      </c>
      <c r="E46" s="28"/>
    </row>
    <row r="47" spans="1:5" s="2" customFormat="1" ht="15.75">
      <c r="A47" s="5" t="s">
        <v>13</v>
      </c>
      <c r="B47" s="1">
        <v>10</v>
      </c>
      <c r="C47" s="118">
        <f>E47-B47</f>
        <v>-10</v>
      </c>
      <c r="D47" s="117"/>
      <c r="E47" s="1">
        <v>0</v>
      </c>
    </row>
    <row r="48" spans="1:5" s="2" customFormat="1" ht="15.75">
      <c r="A48" s="5" t="s">
        <v>4</v>
      </c>
      <c r="B48" s="1">
        <v>1302</v>
      </c>
      <c r="C48" s="118">
        <f>E48-B48</f>
        <v>210</v>
      </c>
      <c r="D48" s="119"/>
      <c r="E48" s="1">
        <v>1512</v>
      </c>
    </row>
    <row r="49" spans="1:5" s="27" customFormat="1" ht="31.5">
      <c r="A49" s="29"/>
      <c r="B49" s="26"/>
      <c r="C49" s="82">
        <v>-115</v>
      </c>
      <c r="D49" s="71" t="s">
        <v>70</v>
      </c>
      <c r="E49" s="1"/>
    </row>
    <row r="50" spans="1:5" s="27" customFormat="1" ht="31.5">
      <c r="A50" s="29"/>
      <c r="B50" s="26"/>
      <c r="C50" s="85">
        <v>245</v>
      </c>
      <c r="D50" s="71" t="s">
        <v>71</v>
      </c>
      <c r="E50" s="1"/>
    </row>
    <row r="51" spans="1:5" s="27" customFormat="1" ht="31.5">
      <c r="A51" s="29"/>
      <c r="B51" s="26"/>
      <c r="C51" s="85">
        <v>80</v>
      </c>
      <c r="D51" s="71" t="s">
        <v>72</v>
      </c>
      <c r="E51" s="1"/>
    </row>
    <row r="52" spans="1:5" s="2" customFormat="1" ht="15.75">
      <c r="A52" s="9" t="s">
        <v>14</v>
      </c>
      <c r="B52" s="1">
        <v>197.3</v>
      </c>
      <c r="C52" s="118">
        <f>E52-B52</f>
        <v>0</v>
      </c>
      <c r="D52" s="119"/>
      <c r="E52" s="1">
        <v>197.3</v>
      </c>
    </row>
    <row r="53" spans="1:5" s="2" customFormat="1" ht="15.75">
      <c r="A53" s="9"/>
      <c r="B53" s="1"/>
      <c r="C53" s="82">
        <v>-60.7</v>
      </c>
      <c r="D53" s="71" t="s">
        <v>51</v>
      </c>
      <c r="E53" s="1"/>
    </row>
    <row r="54" spans="1:5" s="2" customFormat="1" ht="15.75">
      <c r="A54" s="9" t="s">
        <v>5</v>
      </c>
      <c r="B54" s="1">
        <v>0</v>
      </c>
      <c r="C54" s="107">
        <f>E54-B54</f>
        <v>0</v>
      </c>
      <c r="D54" s="107"/>
      <c r="E54" s="1">
        <v>0</v>
      </c>
    </row>
    <row r="55" spans="1:5" s="2" customFormat="1" ht="15.75">
      <c r="A55" s="9"/>
      <c r="B55" s="1"/>
      <c r="C55" s="85"/>
      <c r="D55" s="71"/>
      <c r="E55" s="1"/>
    </row>
    <row r="56" spans="1:5" s="2" customFormat="1" ht="31.5">
      <c r="A56" s="5" t="s">
        <v>19</v>
      </c>
      <c r="B56" s="1">
        <v>0</v>
      </c>
      <c r="C56" s="118">
        <f>E56-B56</f>
        <v>0</v>
      </c>
      <c r="D56" s="119"/>
      <c r="E56" s="1">
        <v>0</v>
      </c>
    </row>
    <row r="57" spans="1:5" s="2" customFormat="1" ht="47.25">
      <c r="A57" s="10" t="s">
        <v>25</v>
      </c>
      <c r="B57" s="1">
        <v>0</v>
      </c>
      <c r="C57" s="118">
        <f>E57-B57</f>
        <v>0</v>
      </c>
      <c r="D57" s="117"/>
      <c r="E57" s="1">
        <v>0</v>
      </c>
    </row>
    <row r="58" spans="1:5" s="2" customFormat="1" ht="18.75">
      <c r="A58" s="4" t="s">
        <v>3</v>
      </c>
      <c r="B58" s="68">
        <f>B6-B24</f>
        <v>-13.699999999999818</v>
      </c>
      <c r="C58" s="120">
        <f>E58-B58</f>
        <v>0</v>
      </c>
      <c r="D58" s="121"/>
      <c r="E58" s="6">
        <f>E6-E24</f>
        <v>-13.699999999999818</v>
      </c>
    </row>
    <row r="59" spans="1:5" s="2" customFormat="1" ht="37.5">
      <c r="A59" s="4" t="s">
        <v>16</v>
      </c>
      <c r="B59" s="6">
        <f>-B58</f>
        <v>13.699999999999818</v>
      </c>
      <c r="C59" s="120">
        <f>E59-B59</f>
        <v>1.8118839761882555E-13</v>
      </c>
      <c r="D59" s="121"/>
      <c r="E59" s="57">
        <v>13.7</v>
      </c>
    </row>
    <row r="60" spans="1:5" s="2" customFormat="1" ht="28.5">
      <c r="A60" s="11" t="s">
        <v>20</v>
      </c>
      <c r="B60" s="8">
        <v>0</v>
      </c>
      <c r="C60" s="118"/>
      <c r="D60" s="117"/>
      <c r="E60" s="8">
        <f>SUM(B60:D60)</f>
        <v>0</v>
      </c>
    </row>
    <row r="61" spans="1:5" s="2" customFormat="1" ht="45">
      <c r="A61" s="12" t="s">
        <v>21</v>
      </c>
      <c r="B61" s="17">
        <v>0</v>
      </c>
      <c r="C61" s="122"/>
      <c r="D61" s="123"/>
      <c r="E61" s="17">
        <v>0</v>
      </c>
    </row>
    <row r="62" spans="1:5" s="2" customFormat="1" ht="28.5">
      <c r="A62" s="11" t="s">
        <v>1</v>
      </c>
      <c r="B62" s="8">
        <v>0</v>
      </c>
      <c r="C62" s="124">
        <v>13.7</v>
      </c>
      <c r="D62" s="125"/>
      <c r="E62" s="8">
        <v>13.7</v>
      </c>
    </row>
    <row r="63" spans="1:7" s="2" customFormat="1" ht="15.75" hidden="1">
      <c r="A63" s="12"/>
      <c r="B63" s="20"/>
      <c r="C63" s="126"/>
      <c r="D63" s="127"/>
      <c r="E63" s="17"/>
      <c r="F63" s="3"/>
      <c r="G63" s="22"/>
    </row>
    <row r="64" spans="1:7" s="2" customFormat="1" ht="15.75" hidden="1">
      <c r="A64" s="12"/>
      <c r="B64" s="20"/>
      <c r="C64" s="128"/>
      <c r="D64" s="127"/>
      <c r="E64" s="17"/>
      <c r="F64" s="3"/>
      <c r="G64" s="22"/>
    </row>
    <row r="65" spans="1:5" s="2" customFormat="1" ht="30" customHeight="1">
      <c r="A65" s="11" t="s">
        <v>22</v>
      </c>
      <c r="B65" s="8">
        <v>0</v>
      </c>
      <c r="C65" s="124">
        <v>0</v>
      </c>
      <c r="D65" s="125"/>
      <c r="E65" s="8">
        <f>SUM(E66:E66)</f>
        <v>0</v>
      </c>
    </row>
    <row r="66" spans="1:5" s="2" customFormat="1" ht="59.25" customHeight="1">
      <c r="A66" s="12" t="s">
        <v>23</v>
      </c>
      <c r="B66" s="17"/>
      <c r="C66" s="122"/>
      <c r="D66" s="123"/>
      <c r="E66" s="17">
        <f>SUM(B66:D66)</f>
        <v>0</v>
      </c>
    </row>
    <row r="67" spans="1:5" s="2" customFormat="1" ht="66" customHeight="1">
      <c r="A67" s="129" t="s">
        <v>41</v>
      </c>
      <c r="B67" s="129"/>
      <c r="C67" s="129"/>
      <c r="D67" s="129" t="s">
        <v>42</v>
      </c>
      <c r="E67" s="129"/>
    </row>
    <row r="68" spans="1:5" ht="15.75">
      <c r="A68" s="18"/>
      <c r="B68" s="19"/>
      <c r="C68" s="89"/>
      <c r="D68" s="19"/>
      <c r="E68" s="30"/>
    </row>
    <row r="69" spans="1:5" ht="15.75">
      <c r="A69" s="3"/>
      <c r="B69" s="130"/>
      <c r="C69" s="130"/>
      <c r="D69" s="3"/>
      <c r="E69" s="31"/>
    </row>
    <row r="70" spans="1:5" ht="15.75">
      <c r="A70" s="3"/>
      <c r="B70" s="3"/>
      <c r="C70" s="90"/>
      <c r="D70" s="3"/>
      <c r="E70" s="31"/>
    </row>
    <row r="71" spans="1:5" ht="15.75">
      <c r="A71" s="3"/>
      <c r="B71" s="3"/>
      <c r="C71" s="90"/>
      <c r="D71" s="3"/>
      <c r="E71" s="31"/>
    </row>
    <row r="72" spans="1:5" ht="15.75">
      <c r="A72" s="3"/>
      <c r="B72" s="3"/>
      <c r="C72" s="90"/>
      <c r="D72" s="3"/>
      <c r="E72" s="31"/>
    </row>
    <row r="73" spans="1:5" ht="15.75">
      <c r="A73" s="3"/>
      <c r="B73" s="3"/>
      <c r="C73" s="90"/>
      <c r="D73" s="3"/>
      <c r="E73" s="31"/>
    </row>
    <row r="74" spans="1:5" ht="15.75">
      <c r="A74" s="3"/>
      <c r="B74" s="3"/>
      <c r="C74" s="90"/>
      <c r="D74" s="3"/>
      <c r="E74" s="31"/>
    </row>
    <row r="75" spans="1:5" ht="15.75">
      <c r="A75" s="3"/>
      <c r="B75" s="3"/>
      <c r="C75" s="90"/>
      <c r="D75" s="3"/>
      <c r="E75" s="31"/>
    </row>
    <row r="76" spans="1:5" ht="15.75">
      <c r="A76" s="3"/>
      <c r="B76" s="3"/>
      <c r="C76" s="90"/>
      <c r="D76" s="3"/>
      <c r="E76" s="31"/>
    </row>
    <row r="77" spans="1:5" ht="15.75">
      <c r="A77" s="3"/>
      <c r="B77" s="3"/>
      <c r="C77" s="90"/>
      <c r="D77" s="3"/>
      <c r="E77" s="31"/>
    </row>
    <row r="78" spans="1:5" ht="15.75">
      <c r="A78" s="3"/>
      <c r="B78" s="3"/>
      <c r="C78" s="90"/>
      <c r="D78" s="3"/>
      <c r="E78" s="31"/>
    </row>
    <row r="79" spans="1:5" ht="15.75">
      <c r="A79" s="3"/>
      <c r="B79" s="3"/>
      <c r="C79" s="90"/>
      <c r="D79" s="3"/>
      <c r="E79" s="31"/>
    </row>
    <row r="80" spans="1:5" ht="15.75">
      <c r="A80" s="3"/>
      <c r="B80" s="3"/>
      <c r="C80" s="90"/>
      <c r="D80" s="3"/>
      <c r="E80" s="31"/>
    </row>
    <row r="81" spans="1:5" ht="15.75">
      <c r="A81" s="3"/>
      <c r="B81" s="3"/>
      <c r="C81" s="90"/>
      <c r="D81" s="3"/>
      <c r="E81" s="31"/>
    </row>
    <row r="82" spans="1:5" ht="15.75">
      <c r="A82" s="3"/>
      <c r="B82" s="3"/>
      <c r="C82" s="90"/>
      <c r="D82" s="3"/>
      <c r="E82" s="31"/>
    </row>
    <row r="83" spans="1:5" ht="15.75">
      <c r="A83" s="3"/>
      <c r="B83" s="3"/>
      <c r="C83" s="90"/>
      <c r="D83" s="3"/>
      <c r="E83" s="31"/>
    </row>
    <row r="84" spans="1:5" ht="15.75">
      <c r="A84" s="3"/>
      <c r="B84" s="3"/>
      <c r="C84" s="90"/>
      <c r="D84" s="3"/>
      <c r="E84" s="31"/>
    </row>
    <row r="85" spans="1:5" ht="15.75">
      <c r="A85" s="3"/>
      <c r="B85" s="3"/>
      <c r="C85" s="90"/>
      <c r="D85" s="3"/>
      <c r="E85" s="31"/>
    </row>
    <row r="86" spans="1:5" ht="15.75">
      <c r="A86" s="3"/>
      <c r="B86" s="3"/>
      <c r="C86" s="90"/>
      <c r="D86" s="3"/>
      <c r="E86" s="31"/>
    </row>
    <row r="87" spans="1:5" ht="15.75">
      <c r="A87" s="3"/>
      <c r="B87" s="3"/>
      <c r="C87" s="90"/>
      <c r="D87" s="3"/>
      <c r="E87" s="31"/>
    </row>
    <row r="88" spans="1:5" ht="15.75">
      <c r="A88" s="3"/>
      <c r="B88" s="3"/>
      <c r="C88" s="90"/>
      <c r="D88" s="3"/>
      <c r="E88" s="31"/>
    </row>
    <row r="89" spans="1:5" ht="15.75">
      <c r="A89" s="3"/>
      <c r="B89" s="3"/>
      <c r="C89" s="90"/>
      <c r="D89" s="3"/>
      <c r="E89" s="31"/>
    </row>
    <row r="90" spans="1:5" ht="15.75">
      <c r="A90" s="3"/>
      <c r="B90" s="3"/>
      <c r="C90" s="90"/>
      <c r="D90" s="3"/>
      <c r="E90" s="31"/>
    </row>
    <row r="91" spans="1:5" ht="15.75">
      <c r="A91" s="3"/>
      <c r="B91" s="3"/>
      <c r="C91" s="90"/>
      <c r="D91" s="3"/>
      <c r="E91" s="31"/>
    </row>
    <row r="92" spans="1:5" ht="15.75">
      <c r="A92" s="3"/>
      <c r="B92" s="3"/>
      <c r="C92" s="90"/>
      <c r="D92" s="3"/>
      <c r="E92" s="31"/>
    </row>
    <row r="93" spans="1:5" ht="15.75">
      <c r="A93" s="3"/>
      <c r="B93" s="3"/>
      <c r="C93" s="90"/>
      <c r="D93" s="3"/>
      <c r="E93" s="31"/>
    </row>
    <row r="94" spans="1:5" ht="15.75">
      <c r="A94" s="3"/>
      <c r="B94" s="3"/>
      <c r="C94" s="90"/>
      <c r="D94" s="3"/>
      <c r="E94" s="31"/>
    </row>
    <row r="95" spans="1:5" ht="15.75">
      <c r="A95" s="3"/>
      <c r="B95" s="3"/>
      <c r="C95" s="90"/>
      <c r="D95" s="3"/>
      <c r="E95" s="31"/>
    </row>
    <row r="96" spans="1:5" ht="15.75">
      <c r="A96" s="3"/>
      <c r="B96" s="3"/>
      <c r="C96" s="90"/>
      <c r="D96" s="3"/>
      <c r="E96" s="31"/>
    </row>
    <row r="97" spans="1:5" ht="15.75">
      <c r="A97" s="3"/>
      <c r="B97" s="3"/>
      <c r="C97" s="90"/>
      <c r="D97" s="3"/>
      <c r="E97" s="31"/>
    </row>
    <row r="98" spans="1:5" ht="15.75">
      <c r="A98" s="3"/>
      <c r="B98" s="3"/>
      <c r="C98" s="90"/>
      <c r="D98" s="3"/>
      <c r="E98" s="31"/>
    </row>
    <row r="99" spans="1:5" ht="15.75">
      <c r="A99" s="3"/>
      <c r="B99" s="3"/>
      <c r="C99" s="90"/>
      <c r="D99" s="3"/>
      <c r="E99" s="31"/>
    </row>
    <row r="100" spans="1:5" ht="15.75">
      <c r="A100" s="3"/>
      <c r="B100" s="3"/>
      <c r="C100" s="90"/>
      <c r="D100" s="3"/>
      <c r="E100" s="31"/>
    </row>
    <row r="101" spans="1:5" ht="15.75">
      <c r="A101" s="3"/>
      <c r="B101" s="3"/>
      <c r="C101" s="90"/>
      <c r="D101" s="3"/>
      <c r="E101" s="31"/>
    </row>
    <row r="102" spans="1:5" ht="15.75">
      <c r="A102" s="3"/>
      <c r="B102" s="3"/>
      <c r="C102" s="90"/>
      <c r="D102" s="3"/>
      <c r="E102" s="31"/>
    </row>
    <row r="103" spans="1:5" ht="15.75">
      <c r="A103" s="3"/>
      <c r="B103" s="3"/>
      <c r="C103" s="90"/>
      <c r="D103" s="3"/>
      <c r="E103" s="31"/>
    </row>
    <row r="104" spans="1:5" ht="15.75">
      <c r="A104" s="3"/>
      <c r="B104" s="3"/>
      <c r="C104" s="90"/>
      <c r="D104" s="3"/>
      <c r="E104" s="31"/>
    </row>
    <row r="105" spans="1:5" ht="15.75">
      <c r="A105" s="3"/>
      <c r="B105" s="3"/>
      <c r="C105" s="90"/>
      <c r="D105" s="3"/>
      <c r="E105" s="31"/>
    </row>
    <row r="106" spans="1:5" ht="15.75">
      <c r="A106" s="3"/>
      <c r="B106" s="3"/>
      <c r="C106" s="90"/>
      <c r="D106" s="3"/>
      <c r="E106" s="31"/>
    </row>
    <row r="107" spans="1:5" ht="15.75">
      <c r="A107" s="3"/>
      <c r="B107" s="3"/>
      <c r="C107" s="90"/>
      <c r="D107" s="3"/>
      <c r="E107" s="31"/>
    </row>
    <row r="108" spans="1:5" ht="15.75">
      <c r="A108" s="3"/>
      <c r="B108" s="3"/>
      <c r="C108" s="90"/>
      <c r="D108" s="3"/>
      <c r="E108" s="31"/>
    </row>
    <row r="109" spans="1:5" ht="15.75">
      <c r="A109" s="3"/>
      <c r="B109" s="3"/>
      <c r="C109" s="90"/>
      <c r="D109" s="3"/>
      <c r="E109" s="31"/>
    </row>
    <row r="110" spans="1:5" ht="15.75">
      <c r="A110" s="3"/>
      <c r="B110" s="3"/>
      <c r="C110" s="90"/>
      <c r="D110" s="3"/>
      <c r="E110" s="31"/>
    </row>
    <row r="111" spans="1:5" ht="15.75">
      <c r="A111" s="3"/>
      <c r="B111" s="3"/>
      <c r="C111" s="90"/>
      <c r="D111" s="3"/>
      <c r="E111" s="31"/>
    </row>
    <row r="112" spans="1:5" ht="15.75">
      <c r="A112" s="3"/>
      <c r="B112" s="3"/>
      <c r="C112" s="90"/>
      <c r="D112" s="3"/>
      <c r="E112" s="31"/>
    </row>
    <row r="113" spans="1:5" ht="15.75">
      <c r="A113" s="3"/>
      <c r="B113" s="3"/>
      <c r="C113" s="90"/>
      <c r="D113" s="3"/>
      <c r="E113" s="31"/>
    </row>
    <row r="114" spans="1:5" ht="15.75">
      <c r="A114" s="3"/>
      <c r="B114" s="3"/>
      <c r="C114" s="90"/>
      <c r="D114" s="3"/>
      <c r="E114" s="31"/>
    </row>
    <row r="115" spans="1:5" ht="15.75">
      <c r="A115" s="3"/>
      <c r="B115" s="3"/>
      <c r="C115" s="90"/>
      <c r="D115" s="3"/>
      <c r="E115" s="31"/>
    </row>
    <row r="116" spans="1:5" ht="15.75">
      <c r="A116" s="3"/>
      <c r="B116" s="3"/>
      <c r="C116" s="90"/>
      <c r="D116" s="3"/>
      <c r="E116" s="31"/>
    </row>
    <row r="117" spans="1:5" ht="15.75">
      <c r="A117" s="3"/>
      <c r="B117" s="3"/>
      <c r="C117" s="90"/>
      <c r="D117" s="3"/>
      <c r="E117" s="31"/>
    </row>
    <row r="118" spans="1:5" ht="15.75">
      <c r="A118" s="3"/>
      <c r="B118" s="3"/>
      <c r="C118" s="90"/>
      <c r="D118" s="3"/>
      <c r="E118" s="31"/>
    </row>
    <row r="119" spans="1:5" ht="15.75">
      <c r="A119" s="3"/>
      <c r="B119" s="3"/>
      <c r="C119" s="90"/>
      <c r="D119" s="3"/>
      <c r="E119" s="31"/>
    </row>
    <row r="120" spans="1:5" ht="15.75">
      <c r="A120" s="3"/>
      <c r="B120" s="3"/>
      <c r="C120" s="90"/>
      <c r="D120" s="3"/>
      <c r="E120" s="31"/>
    </row>
    <row r="121" spans="1:5" ht="15.75">
      <c r="A121" s="3"/>
      <c r="B121" s="3"/>
      <c r="C121" s="90"/>
      <c r="D121" s="3"/>
      <c r="E121" s="31"/>
    </row>
    <row r="122" spans="1:5" ht="15.75">
      <c r="A122" s="3"/>
      <c r="B122" s="3"/>
      <c r="C122" s="90"/>
      <c r="D122" s="3"/>
      <c r="E122" s="31"/>
    </row>
    <row r="123" spans="1:5" ht="15.75">
      <c r="A123" s="3"/>
      <c r="B123" s="3"/>
      <c r="C123" s="90"/>
      <c r="D123" s="3"/>
      <c r="E123" s="31"/>
    </row>
    <row r="124" spans="1:5" ht="15.75">
      <c r="A124" s="3"/>
      <c r="B124" s="3"/>
      <c r="C124" s="90"/>
      <c r="D124" s="3"/>
      <c r="E124" s="31"/>
    </row>
    <row r="125" spans="1:5" ht="15.75">
      <c r="A125" s="3"/>
      <c r="B125" s="3"/>
      <c r="C125" s="90"/>
      <c r="D125" s="3"/>
      <c r="E125" s="31"/>
    </row>
    <row r="126" spans="1:5" ht="15.75">
      <c r="A126" s="3"/>
      <c r="B126" s="3"/>
      <c r="C126" s="90"/>
      <c r="D126" s="3"/>
      <c r="E126" s="31"/>
    </row>
    <row r="127" spans="1:5" ht="15.75">
      <c r="A127" s="3"/>
      <c r="B127" s="3"/>
      <c r="C127" s="90"/>
      <c r="D127" s="3"/>
      <c r="E127" s="31"/>
    </row>
    <row r="128" spans="1:5" ht="15.75">
      <c r="A128" s="3"/>
      <c r="B128" s="3"/>
      <c r="C128" s="90"/>
      <c r="D128" s="3"/>
      <c r="E128" s="31"/>
    </row>
    <row r="129" spans="1:5" ht="15.75">
      <c r="A129" s="3"/>
      <c r="B129" s="3"/>
      <c r="C129" s="90"/>
      <c r="D129" s="3"/>
      <c r="E129" s="31"/>
    </row>
    <row r="130" spans="1:5" ht="15.75">
      <c r="A130" s="3"/>
      <c r="B130" s="3"/>
      <c r="C130" s="90"/>
      <c r="D130" s="3"/>
      <c r="E130" s="31"/>
    </row>
    <row r="131" spans="1:5" ht="15.75">
      <c r="A131" s="3"/>
      <c r="B131" s="3"/>
      <c r="C131" s="90"/>
      <c r="D131" s="3"/>
      <c r="E131" s="31"/>
    </row>
    <row r="132" spans="1:5" ht="15.75">
      <c r="A132" s="3"/>
      <c r="B132" s="3"/>
      <c r="C132" s="90"/>
      <c r="D132" s="3"/>
      <c r="E132" s="31"/>
    </row>
    <row r="133" spans="1:5" ht="15.75">
      <c r="A133" s="3"/>
      <c r="B133" s="3"/>
      <c r="C133" s="90"/>
      <c r="D133" s="3"/>
      <c r="E133" s="31"/>
    </row>
    <row r="134" spans="1:5" ht="15.75">
      <c r="A134" s="3"/>
      <c r="B134" s="3"/>
      <c r="C134" s="90"/>
      <c r="D134" s="3"/>
      <c r="E134" s="31"/>
    </row>
    <row r="135" spans="1:5" ht="15.75">
      <c r="A135" s="3"/>
      <c r="B135" s="3"/>
      <c r="C135" s="90"/>
      <c r="D135" s="3"/>
      <c r="E135" s="31"/>
    </row>
    <row r="136" spans="1:5" ht="15.75">
      <c r="A136" s="3"/>
      <c r="B136" s="3"/>
      <c r="C136" s="90"/>
      <c r="D136" s="3"/>
      <c r="E136" s="31"/>
    </row>
    <row r="137" spans="1:5" ht="15.75">
      <c r="A137" s="3"/>
      <c r="B137" s="3"/>
      <c r="C137" s="90"/>
      <c r="D137" s="3"/>
      <c r="E137" s="31"/>
    </row>
    <row r="138" spans="1:5" ht="15.75">
      <c r="A138" s="3"/>
      <c r="B138" s="3"/>
      <c r="C138" s="90"/>
      <c r="D138" s="3"/>
      <c r="E138" s="31"/>
    </row>
    <row r="139" spans="1:5" ht="15.75">
      <c r="A139" s="3"/>
      <c r="B139" s="3"/>
      <c r="C139" s="90"/>
      <c r="D139" s="3"/>
      <c r="E139" s="31"/>
    </row>
    <row r="140" spans="1:5" ht="15.75">
      <c r="A140" s="3"/>
      <c r="B140" s="3"/>
      <c r="C140" s="90"/>
      <c r="D140" s="3"/>
      <c r="E140" s="31"/>
    </row>
    <row r="141" spans="1:5" ht="15.75">
      <c r="A141" s="3"/>
      <c r="B141" s="3"/>
      <c r="C141" s="90"/>
      <c r="D141" s="3"/>
      <c r="E141" s="31"/>
    </row>
    <row r="142" spans="1:5" ht="15.75">
      <c r="A142" s="3"/>
      <c r="B142" s="3"/>
      <c r="C142" s="90"/>
      <c r="D142" s="3"/>
      <c r="E142" s="31"/>
    </row>
    <row r="143" spans="1:5" ht="15.75">
      <c r="A143" s="3"/>
      <c r="B143" s="3"/>
      <c r="C143" s="90"/>
      <c r="D143" s="3"/>
      <c r="E143" s="31"/>
    </row>
    <row r="144" spans="1:5" ht="15.75">
      <c r="A144" s="3"/>
      <c r="B144" s="3"/>
      <c r="C144" s="90"/>
      <c r="D144" s="3"/>
      <c r="E144" s="31"/>
    </row>
  </sheetData>
  <sheetProtection/>
  <mergeCells count="30">
    <mergeCell ref="D1:E1"/>
    <mergeCell ref="A3:E3"/>
    <mergeCell ref="C5:D5"/>
    <mergeCell ref="C6:D6"/>
    <mergeCell ref="C7:D7"/>
    <mergeCell ref="C20:D20"/>
    <mergeCell ref="A21:A23"/>
    <mergeCell ref="B21:B23"/>
    <mergeCell ref="E21:E23"/>
    <mergeCell ref="C24:D24"/>
    <mergeCell ref="C25:D25"/>
    <mergeCell ref="C37:D37"/>
    <mergeCell ref="C47:D47"/>
    <mergeCell ref="C48:D48"/>
    <mergeCell ref="C52:D52"/>
    <mergeCell ref="C54:D54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A67:C67"/>
    <mergeCell ref="D67:E67"/>
    <mergeCell ref="B69:C69"/>
  </mergeCells>
  <printOptions/>
  <pageMargins left="0.2362204724409449" right="0.15748031496062992" top="0.82" bottom="0.3937007874015748" header="0.5118110236220472" footer="0.15748031496062992"/>
  <pageSetup fitToHeight="8" horizontalDpi="600" verticalDpi="600" orientation="landscape" paperSize="9" scale="90" r:id="rId1"/>
  <headerFooter alignWithMargins="0">
    <oddFooter>&amp;C&amp;"Times New Roman,обычный"&amp;P</oddFooter>
  </headerFooter>
  <rowBreaks count="1" manualBreakCount="1">
    <brk id="2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144"/>
  <sheetViews>
    <sheetView tabSelected="1" view="pageBreakPreview" zoomScale="80" zoomScaleSheetLayoutView="80" zoomScalePageLayoutView="0" workbookViewId="0" topLeftCell="A56">
      <selection activeCell="D30" sqref="D30"/>
    </sheetView>
  </sheetViews>
  <sheetFormatPr defaultColWidth="9.00390625" defaultRowHeight="12.75"/>
  <cols>
    <col min="1" max="1" width="48.25390625" style="13" customWidth="1"/>
    <col min="2" max="2" width="12.375" style="13" customWidth="1"/>
    <col min="3" max="3" width="10.75390625" style="36" customWidth="1"/>
    <col min="4" max="4" width="78.00390625" style="2" customWidth="1"/>
    <col min="5" max="5" width="13.00390625" style="27" customWidth="1"/>
    <col min="6" max="6" width="5.625" style="13" customWidth="1"/>
    <col min="7" max="7" width="11.25390625" style="13" customWidth="1"/>
    <col min="8" max="16384" width="9.125" style="13" customWidth="1"/>
  </cols>
  <sheetData>
    <row r="1" spans="2:5" s="2" customFormat="1" ht="12.75">
      <c r="B1" s="25"/>
      <c r="C1" s="44"/>
      <c r="D1" s="99" t="s">
        <v>18</v>
      </c>
      <c r="E1" s="99"/>
    </row>
    <row r="2" spans="3:5" s="2" customFormat="1" ht="12.75">
      <c r="C2" s="45"/>
      <c r="D2" s="23"/>
      <c r="E2" s="23" t="s">
        <v>6</v>
      </c>
    </row>
    <row r="3" spans="1:5" s="2" customFormat="1" ht="18.75">
      <c r="A3" s="100" t="s">
        <v>44</v>
      </c>
      <c r="B3" s="101"/>
      <c r="C3" s="101"/>
      <c r="D3" s="101"/>
      <c r="E3" s="101"/>
    </row>
    <row r="4" spans="1:5" s="2" customFormat="1" ht="15.75">
      <c r="A4" s="3"/>
      <c r="B4" s="3"/>
      <c r="C4" s="81"/>
      <c r="D4" s="3"/>
      <c r="E4" s="23" t="s">
        <v>7</v>
      </c>
    </row>
    <row r="5" spans="1:5" s="2" customFormat="1" ht="120" customHeight="1">
      <c r="A5" s="14" t="s">
        <v>8</v>
      </c>
      <c r="B5" s="14" t="s">
        <v>39</v>
      </c>
      <c r="C5" s="102" t="s">
        <v>40</v>
      </c>
      <c r="D5" s="103"/>
      <c r="E5" s="14" t="s">
        <v>0</v>
      </c>
    </row>
    <row r="6" spans="1:8" s="50" customFormat="1" ht="18.75">
      <c r="A6" s="46" t="s">
        <v>9</v>
      </c>
      <c r="B6" s="47">
        <f>B7+B20</f>
        <v>7994.200000000001</v>
      </c>
      <c r="C6" s="104">
        <f>SUM(C7+C20)</f>
        <v>479</v>
      </c>
      <c r="D6" s="104"/>
      <c r="E6" s="47">
        <f>SUM(B6:D6)</f>
        <v>8473.2</v>
      </c>
      <c r="F6" s="48"/>
      <c r="G6" s="48"/>
      <c r="H6" s="49"/>
    </row>
    <row r="7" spans="1:8" s="41" customFormat="1" ht="15.75">
      <c r="A7" s="42" t="s">
        <v>24</v>
      </c>
      <c r="B7" s="69">
        <f>B8+B9+B10+B11+B12+B13+B14+B15+B16+B17+B18+B19</f>
        <v>3581.1000000000004</v>
      </c>
      <c r="C7" s="105">
        <f>SUM(C8:C19)</f>
        <v>-3.552713678800501E-15</v>
      </c>
      <c r="D7" s="106"/>
      <c r="E7" s="91">
        <f>SUM(B7:D7)</f>
        <v>3581.1000000000004</v>
      </c>
      <c r="F7" s="39"/>
      <c r="G7" s="39"/>
      <c r="H7" s="40"/>
    </row>
    <row r="8" spans="1:8" s="41" customFormat="1" ht="15.75">
      <c r="A8" s="51" t="s">
        <v>26</v>
      </c>
      <c r="B8" s="34">
        <v>1102.4</v>
      </c>
      <c r="C8" s="82">
        <v>-83.2</v>
      </c>
      <c r="D8" s="93" t="s">
        <v>55</v>
      </c>
      <c r="E8" s="53">
        <f aca="true" t="shared" si="0" ref="E8:E19">B8+C8</f>
        <v>1019.2</v>
      </c>
      <c r="F8" s="54"/>
      <c r="G8" s="54"/>
      <c r="H8" s="40"/>
    </row>
    <row r="9" spans="1:8" s="41" customFormat="1" ht="15.75">
      <c r="A9" s="55" t="s">
        <v>27</v>
      </c>
      <c r="B9" s="34">
        <v>0</v>
      </c>
      <c r="C9" s="82">
        <v>68.5</v>
      </c>
      <c r="D9" s="52" t="s">
        <v>75</v>
      </c>
      <c r="E9" s="53">
        <f t="shared" si="0"/>
        <v>68.5</v>
      </c>
      <c r="F9" s="39"/>
      <c r="G9" s="39"/>
      <c r="H9" s="40"/>
    </row>
    <row r="10" spans="1:8" s="41" customFormat="1" ht="15.75">
      <c r="A10" s="58" t="s">
        <v>28</v>
      </c>
      <c r="B10" s="34">
        <v>145</v>
      </c>
      <c r="C10" s="82"/>
      <c r="D10" s="52"/>
      <c r="E10" s="53">
        <f t="shared" si="0"/>
        <v>145</v>
      </c>
      <c r="F10" s="39"/>
      <c r="G10" s="39"/>
      <c r="H10" s="40"/>
    </row>
    <row r="11" spans="1:8" s="41" customFormat="1" ht="15.75">
      <c r="A11" s="59" t="s">
        <v>29</v>
      </c>
      <c r="B11" s="34">
        <v>289.3</v>
      </c>
      <c r="C11" s="82">
        <v>14.7</v>
      </c>
      <c r="D11" s="52" t="s">
        <v>75</v>
      </c>
      <c r="E11" s="53">
        <f t="shared" si="0"/>
        <v>304</v>
      </c>
      <c r="F11" s="39"/>
      <c r="G11" s="39"/>
      <c r="H11" s="40"/>
    </row>
    <row r="12" spans="1:8" s="41" customFormat="1" ht="15.75">
      <c r="A12" s="60" t="s">
        <v>30</v>
      </c>
      <c r="B12" s="34">
        <v>1680.4</v>
      </c>
      <c r="C12" s="82"/>
      <c r="D12" s="52"/>
      <c r="E12" s="53">
        <f t="shared" si="0"/>
        <v>1680.4</v>
      </c>
      <c r="F12" s="39"/>
      <c r="G12" s="39"/>
      <c r="H12" s="40"/>
    </row>
    <row r="13" spans="1:8" s="41" customFormat="1" ht="62.25" customHeight="1">
      <c r="A13" s="58" t="s">
        <v>31</v>
      </c>
      <c r="B13" s="34">
        <v>6.6</v>
      </c>
      <c r="C13" s="82"/>
      <c r="D13" s="93"/>
      <c r="E13" s="53">
        <f t="shared" si="0"/>
        <v>6.6</v>
      </c>
      <c r="F13" s="39"/>
      <c r="G13" s="39"/>
      <c r="H13" s="40"/>
    </row>
    <row r="14" spans="1:8" s="41" customFormat="1" ht="91.5" customHeight="1">
      <c r="A14" s="61" t="s">
        <v>32</v>
      </c>
      <c r="B14" s="34">
        <v>61.3</v>
      </c>
      <c r="C14" s="82"/>
      <c r="D14" s="52"/>
      <c r="E14" s="53">
        <f t="shared" si="0"/>
        <v>61.3</v>
      </c>
      <c r="F14" s="39"/>
      <c r="G14" s="39"/>
      <c r="H14" s="40"/>
    </row>
    <row r="15" spans="1:8" s="41" customFormat="1" ht="60">
      <c r="A15" s="58" t="s">
        <v>33</v>
      </c>
      <c r="B15" s="34">
        <v>51.5</v>
      </c>
      <c r="C15" s="82">
        <v>0</v>
      </c>
      <c r="D15" s="52"/>
      <c r="E15" s="53">
        <f t="shared" si="0"/>
        <v>51.5</v>
      </c>
      <c r="F15" s="39"/>
      <c r="G15" s="39"/>
      <c r="H15" s="40"/>
    </row>
    <row r="16" spans="1:8" s="41" customFormat="1" ht="45.75" thickBot="1">
      <c r="A16" s="62" t="s">
        <v>34</v>
      </c>
      <c r="B16" s="34">
        <v>14.8</v>
      </c>
      <c r="C16" s="82">
        <v>0</v>
      </c>
      <c r="D16" s="52"/>
      <c r="E16" s="53">
        <f t="shared" si="0"/>
        <v>14.8</v>
      </c>
      <c r="F16" s="39"/>
      <c r="G16" s="39"/>
      <c r="H16" s="40"/>
    </row>
    <row r="17" spans="1:8" s="41" customFormat="1" ht="102.75" customHeight="1">
      <c r="A17" s="60" t="s">
        <v>35</v>
      </c>
      <c r="B17" s="34">
        <v>218.6</v>
      </c>
      <c r="C17" s="82"/>
      <c r="D17" s="52"/>
      <c r="E17" s="53">
        <f t="shared" si="0"/>
        <v>218.6</v>
      </c>
      <c r="F17" s="39"/>
      <c r="G17" s="39"/>
      <c r="H17" s="40"/>
    </row>
    <row r="18" spans="1:8" s="41" customFormat="1" ht="58.5" customHeight="1">
      <c r="A18" s="63" t="s">
        <v>36</v>
      </c>
      <c r="B18" s="34">
        <v>0</v>
      </c>
      <c r="C18" s="82">
        <v>0</v>
      </c>
      <c r="D18" s="52"/>
      <c r="E18" s="53">
        <f t="shared" si="0"/>
        <v>0</v>
      </c>
      <c r="F18" s="39"/>
      <c r="G18" s="39"/>
      <c r="H18" s="40"/>
    </row>
    <row r="19" spans="1:8" s="41" customFormat="1" ht="60">
      <c r="A19" s="64" t="s">
        <v>37</v>
      </c>
      <c r="B19" s="34">
        <v>11.2</v>
      </c>
      <c r="C19" s="82">
        <v>0</v>
      </c>
      <c r="D19" s="52"/>
      <c r="E19" s="53">
        <f t="shared" si="0"/>
        <v>11.2</v>
      </c>
      <c r="F19" s="39"/>
      <c r="G19" s="39"/>
      <c r="H19" s="40"/>
    </row>
    <row r="20" spans="1:8" s="41" customFormat="1" ht="15.75">
      <c r="A20" s="42" t="s">
        <v>2</v>
      </c>
      <c r="B20" s="43">
        <v>4413.1</v>
      </c>
      <c r="C20" s="107">
        <f>C21</f>
        <v>479</v>
      </c>
      <c r="D20" s="107"/>
      <c r="E20" s="37">
        <f>SUM(B20:D20)</f>
        <v>4892.1</v>
      </c>
      <c r="F20" s="39"/>
      <c r="G20" s="39"/>
      <c r="H20" s="40"/>
    </row>
    <row r="21" spans="1:8" s="41" customFormat="1" ht="25.5">
      <c r="A21" s="108"/>
      <c r="B21" s="110"/>
      <c r="C21" s="96">
        <v>479</v>
      </c>
      <c r="D21" s="97" t="s">
        <v>73</v>
      </c>
      <c r="E21" s="112"/>
      <c r="F21" s="39"/>
      <c r="G21" s="39"/>
      <c r="H21" s="40"/>
    </row>
    <row r="22" spans="1:8" s="41" customFormat="1" ht="15.75">
      <c r="A22" s="109"/>
      <c r="B22" s="111"/>
      <c r="C22" s="84">
        <v>0</v>
      </c>
      <c r="D22" s="65"/>
      <c r="E22" s="113"/>
      <c r="F22" s="39"/>
      <c r="G22" s="39"/>
      <c r="H22" s="40"/>
    </row>
    <row r="23" spans="1:8" s="41" customFormat="1" ht="47.25" customHeight="1">
      <c r="A23" s="109"/>
      <c r="B23" s="111"/>
      <c r="C23" s="84">
        <v>0</v>
      </c>
      <c r="D23" s="65"/>
      <c r="E23" s="113"/>
      <c r="F23" s="39"/>
      <c r="G23" s="39"/>
      <c r="H23" s="40"/>
    </row>
    <row r="24" spans="1:7" s="21" customFormat="1" ht="18.75">
      <c r="A24" s="4" t="s">
        <v>10</v>
      </c>
      <c r="B24" s="6">
        <f>B25+B32+B33+B35+B37+B47+B48+B52+B54</f>
        <v>8007.900000000001</v>
      </c>
      <c r="C24" s="114">
        <f>E24-B24</f>
        <v>478.9999999999991</v>
      </c>
      <c r="D24" s="115"/>
      <c r="E24" s="6">
        <v>8486.9</v>
      </c>
      <c r="G24" s="24"/>
    </row>
    <row r="25" spans="1:5" s="16" customFormat="1" ht="15.75">
      <c r="A25" s="5" t="s">
        <v>11</v>
      </c>
      <c r="B25" s="74">
        <v>5547.2</v>
      </c>
      <c r="C25" s="116">
        <f>E25-B25</f>
        <v>0</v>
      </c>
      <c r="D25" s="117"/>
      <c r="E25" s="1">
        <v>5547.2</v>
      </c>
    </row>
    <row r="26" spans="1:5" s="16" customFormat="1" ht="15.75">
      <c r="A26" s="72"/>
      <c r="B26" s="74"/>
      <c r="C26" s="85"/>
      <c r="D26" s="71"/>
      <c r="E26" s="8"/>
    </row>
    <row r="27" spans="1:5" s="16" customFormat="1" ht="15.75">
      <c r="A27" s="72"/>
      <c r="B27" s="38"/>
      <c r="C27" s="82"/>
      <c r="D27" s="98"/>
      <c r="E27" s="8"/>
    </row>
    <row r="28" spans="1:5" s="16" customFormat="1" ht="15.75">
      <c r="A28" s="72"/>
      <c r="B28" s="38"/>
      <c r="C28" s="82"/>
      <c r="D28" s="98"/>
      <c r="E28" s="8"/>
    </row>
    <row r="29" spans="1:5" s="16" customFormat="1" ht="15.75">
      <c r="A29" s="72"/>
      <c r="B29" s="38"/>
      <c r="C29" s="85"/>
      <c r="D29" s="98"/>
      <c r="E29" s="8"/>
    </row>
    <row r="30" spans="1:5" s="16" customFormat="1" ht="15.75">
      <c r="A30" s="72"/>
      <c r="B30" s="38"/>
      <c r="C30" s="85"/>
      <c r="D30" s="71"/>
      <c r="E30" s="8"/>
    </row>
    <row r="31" spans="1:5" s="15" customFormat="1" ht="15.75">
      <c r="A31" s="73"/>
      <c r="B31" s="66"/>
      <c r="C31" s="82"/>
      <c r="D31" s="71"/>
      <c r="E31" s="8"/>
    </row>
    <row r="32" spans="1:5" s="15" customFormat="1" ht="15.75">
      <c r="A32" s="7" t="s">
        <v>38</v>
      </c>
      <c r="B32" s="38">
        <v>104.8</v>
      </c>
      <c r="C32" s="86"/>
      <c r="D32" s="79">
        <f>E32-B32</f>
        <v>0</v>
      </c>
      <c r="E32" s="38">
        <v>104.8</v>
      </c>
    </row>
    <row r="33" spans="1:5" s="15" customFormat="1" ht="31.5">
      <c r="A33" s="76" t="s">
        <v>17</v>
      </c>
      <c r="B33" s="78">
        <v>2</v>
      </c>
      <c r="C33" s="80"/>
      <c r="D33" s="70">
        <f>E33-B33</f>
        <v>0</v>
      </c>
      <c r="E33" s="67">
        <v>2</v>
      </c>
    </row>
    <row r="34" spans="1:5" s="15" customFormat="1" ht="15.75">
      <c r="A34" s="77"/>
      <c r="B34" s="75"/>
      <c r="C34" s="82"/>
      <c r="D34" s="71"/>
      <c r="E34" s="1"/>
    </row>
    <row r="35" spans="1:5" s="2" customFormat="1" ht="15.75">
      <c r="A35" s="72" t="s">
        <v>12</v>
      </c>
      <c r="B35" s="1">
        <v>225</v>
      </c>
      <c r="C35" s="94"/>
      <c r="D35" s="37">
        <f>E35-B35</f>
        <v>47.69999999999999</v>
      </c>
      <c r="E35" s="1">
        <v>272.7</v>
      </c>
    </row>
    <row r="36" spans="1:5" s="2" customFormat="1" ht="31.5">
      <c r="A36" s="72"/>
      <c r="B36" s="8"/>
      <c r="C36" s="85">
        <v>47.7</v>
      </c>
      <c r="D36" s="71" t="s">
        <v>76</v>
      </c>
      <c r="E36" s="1"/>
    </row>
    <row r="37" spans="1:5" s="2" customFormat="1" ht="15.75">
      <c r="A37" s="5" t="s">
        <v>15</v>
      </c>
      <c r="B37" s="8">
        <v>419.6</v>
      </c>
      <c r="C37" s="118">
        <f>E37-B37</f>
        <v>-47.700000000000045</v>
      </c>
      <c r="D37" s="117"/>
      <c r="E37" s="1">
        <v>371.9</v>
      </c>
    </row>
    <row r="38" spans="1:5" s="27" customFormat="1" ht="31.5">
      <c r="A38" s="32"/>
      <c r="B38" s="28"/>
      <c r="C38" s="82">
        <v>-140</v>
      </c>
      <c r="D38" s="71" t="s">
        <v>77</v>
      </c>
      <c r="E38" s="28"/>
    </row>
    <row r="39" spans="1:5" s="27" customFormat="1" ht="31.5">
      <c r="A39" s="32"/>
      <c r="B39" s="28"/>
      <c r="C39" s="85">
        <v>5</v>
      </c>
      <c r="D39" s="71" t="s">
        <v>78</v>
      </c>
      <c r="E39" s="28"/>
    </row>
    <row r="40" spans="1:5" s="27" customFormat="1" ht="31.5">
      <c r="A40" s="32"/>
      <c r="B40" s="28"/>
      <c r="C40" s="85">
        <v>4</v>
      </c>
      <c r="D40" s="71" t="s">
        <v>79</v>
      </c>
      <c r="E40" s="28"/>
    </row>
    <row r="41" spans="1:5" s="27" customFormat="1" ht="31.5">
      <c r="A41" s="32"/>
      <c r="B41" s="28"/>
      <c r="C41" s="85">
        <v>23.3</v>
      </c>
      <c r="D41" s="71" t="s">
        <v>80</v>
      </c>
      <c r="E41" s="28"/>
    </row>
    <row r="42" spans="1:5" s="27" customFormat="1" ht="31.5">
      <c r="A42" s="32"/>
      <c r="B42" s="28"/>
      <c r="C42" s="85">
        <v>60</v>
      </c>
      <c r="D42" s="71" t="s">
        <v>81</v>
      </c>
      <c r="E42" s="28"/>
    </row>
    <row r="43" spans="1:5" s="27" customFormat="1" ht="15.75">
      <c r="A43" s="32"/>
      <c r="B43" s="28"/>
      <c r="C43" s="95"/>
      <c r="D43" s="71"/>
      <c r="E43" s="28"/>
    </row>
    <row r="44" spans="1:5" s="27" customFormat="1" ht="15.75">
      <c r="A44" s="32"/>
      <c r="B44" s="28"/>
      <c r="C44" s="95"/>
      <c r="D44" s="71"/>
      <c r="E44" s="28"/>
    </row>
    <row r="45" spans="1:5" s="27" customFormat="1" ht="15.75">
      <c r="A45" s="32"/>
      <c r="B45" s="28"/>
      <c r="C45" s="95"/>
      <c r="D45" s="71"/>
      <c r="E45" s="28"/>
    </row>
    <row r="46" spans="1:5" s="27" customFormat="1" ht="15.75">
      <c r="A46" s="32"/>
      <c r="B46" s="28"/>
      <c r="C46" s="85"/>
      <c r="D46" s="71"/>
      <c r="E46" s="28"/>
    </row>
    <row r="47" spans="1:5" s="2" customFormat="1" ht="15.75">
      <c r="A47" s="5" t="s">
        <v>13</v>
      </c>
      <c r="B47" s="1">
        <v>0</v>
      </c>
      <c r="C47" s="118">
        <f>E47-B47</f>
        <v>0</v>
      </c>
      <c r="D47" s="117"/>
      <c r="E47" s="1">
        <v>0</v>
      </c>
    </row>
    <row r="48" spans="1:5" s="2" customFormat="1" ht="15.75">
      <c r="A48" s="5" t="s">
        <v>4</v>
      </c>
      <c r="B48" s="1">
        <v>1512</v>
      </c>
      <c r="C48" s="118">
        <f>E48-B48</f>
        <v>479</v>
      </c>
      <c r="D48" s="119"/>
      <c r="E48" s="1">
        <v>1991</v>
      </c>
    </row>
    <row r="49" spans="1:5" s="27" customFormat="1" ht="31.5">
      <c r="A49" s="29"/>
      <c r="B49" s="26"/>
      <c r="C49" s="85">
        <v>479</v>
      </c>
      <c r="D49" s="71" t="s">
        <v>74</v>
      </c>
      <c r="E49" s="1"/>
    </row>
    <row r="50" spans="1:5" s="27" customFormat="1" ht="15.75">
      <c r="A50" s="29"/>
      <c r="B50" s="26"/>
      <c r="C50" s="85"/>
      <c r="D50" s="71"/>
      <c r="E50" s="1"/>
    </row>
    <row r="51" spans="1:5" s="27" customFormat="1" ht="15.75">
      <c r="A51" s="29"/>
      <c r="B51" s="26"/>
      <c r="C51" s="85"/>
      <c r="D51" s="71"/>
      <c r="E51" s="1"/>
    </row>
    <row r="52" spans="1:5" s="2" customFormat="1" ht="15.75">
      <c r="A52" s="9" t="s">
        <v>14</v>
      </c>
      <c r="B52" s="1">
        <v>197.3</v>
      </c>
      <c r="C52" s="118">
        <f>E52-B52</f>
        <v>0</v>
      </c>
      <c r="D52" s="119"/>
      <c r="E52" s="1">
        <v>197.3</v>
      </c>
    </row>
    <row r="53" spans="1:5" s="2" customFormat="1" ht="15.75">
      <c r="A53" s="9"/>
      <c r="B53" s="1"/>
      <c r="C53" s="82"/>
      <c r="D53" s="71"/>
      <c r="E53" s="1"/>
    </row>
    <row r="54" spans="1:5" s="2" customFormat="1" ht="15.75">
      <c r="A54" s="9" t="s">
        <v>5</v>
      </c>
      <c r="B54" s="1">
        <v>0</v>
      </c>
      <c r="C54" s="107">
        <f>E54-B54</f>
        <v>0</v>
      </c>
      <c r="D54" s="107"/>
      <c r="E54" s="1">
        <v>0</v>
      </c>
    </row>
    <row r="55" spans="1:5" s="2" customFormat="1" ht="15.75">
      <c r="A55" s="9"/>
      <c r="B55" s="1"/>
      <c r="C55" s="85"/>
      <c r="D55" s="71"/>
      <c r="E55" s="1"/>
    </row>
    <row r="56" spans="1:5" s="2" customFormat="1" ht="31.5">
      <c r="A56" s="5" t="s">
        <v>19</v>
      </c>
      <c r="B56" s="1">
        <v>0</v>
      </c>
      <c r="C56" s="118">
        <f>E56-B56</f>
        <v>0</v>
      </c>
      <c r="D56" s="119"/>
      <c r="E56" s="1">
        <v>0</v>
      </c>
    </row>
    <row r="57" spans="1:5" s="2" customFormat="1" ht="47.25">
      <c r="A57" s="10" t="s">
        <v>25</v>
      </c>
      <c r="B57" s="1">
        <v>0</v>
      </c>
      <c r="C57" s="118">
        <f>E57-B57</f>
        <v>0</v>
      </c>
      <c r="D57" s="117"/>
      <c r="E57" s="1">
        <v>0</v>
      </c>
    </row>
    <row r="58" spans="1:5" s="2" customFormat="1" ht="18.75">
      <c r="A58" s="4" t="s">
        <v>3</v>
      </c>
      <c r="B58" s="68">
        <f>B6-B24</f>
        <v>-13.699999999999818</v>
      </c>
      <c r="C58" s="120">
        <f>E58-B58</f>
        <v>9.094947017729282E-13</v>
      </c>
      <c r="D58" s="121"/>
      <c r="E58" s="6">
        <f>E6-E24</f>
        <v>-13.699999999998909</v>
      </c>
    </row>
    <row r="59" spans="1:5" s="2" customFormat="1" ht="37.5">
      <c r="A59" s="4" t="s">
        <v>16</v>
      </c>
      <c r="B59" s="6">
        <f>-B58</f>
        <v>13.699999999999818</v>
      </c>
      <c r="C59" s="120">
        <f>E59-B59</f>
        <v>1.8118839761882555E-13</v>
      </c>
      <c r="D59" s="121"/>
      <c r="E59" s="57">
        <v>13.7</v>
      </c>
    </row>
    <row r="60" spans="1:5" s="2" customFormat="1" ht="28.5">
      <c r="A60" s="11" t="s">
        <v>20</v>
      </c>
      <c r="B60" s="8">
        <v>0</v>
      </c>
      <c r="C60" s="118"/>
      <c r="D60" s="117"/>
      <c r="E60" s="8">
        <f>SUM(B60:D60)</f>
        <v>0</v>
      </c>
    </row>
    <row r="61" spans="1:5" s="2" customFormat="1" ht="45">
      <c r="A61" s="12" t="s">
        <v>21</v>
      </c>
      <c r="B61" s="17">
        <v>0</v>
      </c>
      <c r="C61" s="122"/>
      <c r="D61" s="123"/>
      <c r="E61" s="17">
        <v>0</v>
      </c>
    </row>
    <row r="62" spans="1:5" s="2" customFormat="1" ht="28.5">
      <c r="A62" s="11" t="s">
        <v>1</v>
      </c>
      <c r="B62" s="8">
        <v>0</v>
      </c>
      <c r="C62" s="124">
        <v>13.7</v>
      </c>
      <c r="D62" s="125"/>
      <c r="E62" s="8">
        <v>13.7</v>
      </c>
    </row>
    <row r="63" spans="1:7" s="2" customFormat="1" ht="15.75" hidden="1">
      <c r="A63" s="12"/>
      <c r="B63" s="20"/>
      <c r="C63" s="126"/>
      <c r="D63" s="127"/>
      <c r="E63" s="17"/>
      <c r="F63" s="3"/>
      <c r="G63" s="22"/>
    </row>
    <row r="64" spans="1:7" s="2" customFormat="1" ht="15.75" hidden="1">
      <c r="A64" s="12"/>
      <c r="B64" s="20"/>
      <c r="C64" s="128"/>
      <c r="D64" s="127"/>
      <c r="E64" s="17"/>
      <c r="F64" s="3"/>
      <c r="G64" s="22"/>
    </row>
    <row r="65" spans="1:5" s="2" customFormat="1" ht="30" customHeight="1">
      <c r="A65" s="11" t="s">
        <v>22</v>
      </c>
      <c r="B65" s="8">
        <v>0</v>
      </c>
      <c r="C65" s="124">
        <v>0</v>
      </c>
      <c r="D65" s="125"/>
      <c r="E65" s="8">
        <f>SUM(E66:E66)</f>
        <v>0</v>
      </c>
    </row>
    <row r="66" spans="1:5" s="2" customFormat="1" ht="59.25" customHeight="1">
      <c r="A66" s="12" t="s">
        <v>23</v>
      </c>
      <c r="B66" s="17"/>
      <c r="C66" s="122"/>
      <c r="D66" s="123"/>
      <c r="E66" s="17">
        <f>SUM(B66:D66)</f>
        <v>0</v>
      </c>
    </row>
    <row r="67" spans="1:5" s="2" customFormat="1" ht="66" customHeight="1">
      <c r="A67" s="129" t="s">
        <v>41</v>
      </c>
      <c r="B67" s="129"/>
      <c r="C67" s="129"/>
      <c r="D67" s="129" t="s">
        <v>42</v>
      </c>
      <c r="E67" s="129"/>
    </row>
    <row r="68" spans="1:5" ht="15.75">
      <c r="A68" s="18"/>
      <c r="B68" s="19"/>
      <c r="C68" s="89"/>
      <c r="D68" s="19"/>
      <c r="E68" s="30"/>
    </row>
    <row r="69" spans="1:5" ht="15.75">
      <c r="A69" s="3"/>
      <c r="B69" s="130"/>
      <c r="C69" s="130"/>
      <c r="D69" s="3"/>
      <c r="E69" s="31"/>
    </row>
    <row r="70" spans="1:5" ht="15.75">
      <c r="A70" s="3"/>
      <c r="B70" s="3"/>
      <c r="C70" s="90"/>
      <c r="D70" s="3"/>
      <c r="E70" s="31"/>
    </row>
    <row r="71" spans="1:5" ht="15.75">
      <c r="A71" s="3"/>
      <c r="B71" s="3"/>
      <c r="C71" s="90"/>
      <c r="D71" s="3"/>
      <c r="E71" s="31"/>
    </row>
    <row r="72" spans="1:5" ht="15.75">
      <c r="A72" s="3"/>
      <c r="B72" s="3"/>
      <c r="C72" s="90"/>
      <c r="D72" s="3"/>
      <c r="E72" s="31"/>
    </row>
    <row r="73" spans="1:5" ht="15.75">
      <c r="A73" s="3"/>
      <c r="B73" s="3"/>
      <c r="C73" s="90"/>
      <c r="D73" s="3"/>
      <c r="E73" s="31"/>
    </row>
    <row r="74" spans="1:5" ht="15.75">
      <c r="A74" s="3"/>
      <c r="B74" s="3"/>
      <c r="C74" s="90"/>
      <c r="D74" s="3"/>
      <c r="E74" s="31"/>
    </row>
    <row r="75" spans="1:5" ht="15.75">
      <c r="A75" s="3"/>
      <c r="B75" s="3"/>
      <c r="C75" s="90"/>
      <c r="D75" s="3"/>
      <c r="E75" s="31"/>
    </row>
    <row r="76" spans="1:5" ht="15.75">
      <c r="A76" s="3"/>
      <c r="B76" s="3"/>
      <c r="C76" s="90"/>
      <c r="D76" s="3"/>
      <c r="E76" s="31"/>
    </row>
    <row r="77" spans="1:5" ht="15.75">
      <c r="A77" s="3"/>
      <c r="B77" s="3"/>
      <c r="C77" s="90"/>
      <c r="D77" s="3"/>
      <c r="E77" s="31"/>
    </row>
    <row r="78" spans="1:5" ht="15.75">
      <c r="A78" s="3"/>
      <c r="B78" s="3"/>
      <c r="C78" s="90"/>
      <c r="D78" s="3"/>
      <c r="E78" s="31"/>
    </row>
    <row r="79" spans="1:5" ht="15.75">
      <c r="A79" s="3"/>
      <c r="B79" s="3"/>
      <c r="C79" s="90"/>
      <c r="D79" s="3"/>
      <c r="E79" s="31"/>
    </row>
    <row r="80" spans="1:5" ht="15.75">
      <c r="A80" s="3"/>
      <c r="B80" s="3"/>
      <c r="C80" s="90"/>
      <c r="D80" s="3"/>
      <c r="E80" s="31"/>
    </row>
    <row r="81" spans="1:5" ht="15.75">
      <c r="A81" s="3"/>
      <c r="B81" s="3"/>
      <c r="C81" s="90"/>
      <c r="D81" s="3"/>
      <c r="E81" s="31"/>
    </row>
    <row r="82" spans="1:5" ht="15.75">
      <c r="A82" s="3"/>
      <c r="B82" s="3"/>
      <c r="C82" s="90"/>
      <c r="D82" s="3"/>
      <c r="E82" s="31"/>
    </row>
    <row r="83" spans="1:5" ht="15.75">
      <c r="A83" s="3"/>
      <c r="B83" s="3"/>
      <c r="C83" s="90"/>
      <c r="D83" s="3"/>
      <c r="E83" s="31"/>
    </row>
    <row r="84" spans="1:5" ht="15.75">
      <c r="A84" s="3"/>
      <c r="B84" s="3"/>
      <c r="C84" s="90"/>
      <c r="D84" s="3"/>
      <c r="E84" s="31"/>
    </row>
    <row r="85" spans="1:5" ht="15.75">
      <c r="A85" s="3"/>
      <c r="B85" s="3"/>
      <c r="C85" s="90"/>
      <c r="D85" s="3"/>
      <c r="E85" s="31"/>
    </row>
    <row r="86" spans="1:5" ht="15.75">
      <c r="A86" s="3"/>
      <c r="B86" s="3"/>
      <c r="C86" s="90"/>
      <c r="D86" s="3"/>
      <c r="E86" s="31"/>
    </row>
    <row r="87" spans="1:5" ht="15.75">
      <c r="A87" s="3"/>
      <c r="B87" s="3"/>
      <c r="C87" s="90"/>
      <c r="D87" s="3"/>
      <c r="E87" s="31"/>
    </row>
    <row r="88" spans="1:5" ht="15.75">
      <c r="A88" s="3"/>
      <c r="B88" s="3"/>
      <c r="C88" s="90"/>
      <c r="D88" s="3"/>
      <c r="E88" s="31"/>
    </row>
    <row r="89" spans="1:5" ht="15.75">
      <c r="A89" s="3"/>
      <c r="B89" s="3"/>
      <c r="C89" s="90"/>
      <c r="D89" s="3"/>
      <c r="E89" s="31"/>
    </row>
    <row r="90" spans="1:5" ht="15.75">
      <c r="A90" s="3"/>
      <c r="B90" s="3"/>
      <c r="C90" s="90"/>
      <c r="D90" s="3"/>
      <c r="E90" s="31"/>
    </row>
    <row r="91" spans="1:5" ht="15.75">
      <c r="A91" s="3"/>
      <c r="B91" s="3"/>
      <c r="C91" s="90"/>
      <c r="D91" s="3"/>
      <c r="E91" s="31"/>
    </row>
    <row r="92" spans="1:5" ht="15.75">
      <c r="A92" s="3"/>
      <c r="B92" s="3"/>
      <c r="C92" s="90"/>
      <c r="D92" s="3"/>
      <c r="E92" s="31"/>
    </row>
    <row r="93" spans="1:5" ht="15.75">
      <c r="A93" s="3"/>
      <c r="B93" s="3"/>
      <c r="C93" s="90"/>
      <c r="D93" s="3"/>
      <c r="E93" s="31"/>
    </row>
    <row r="94" spans="1:5" ht="15.75">
      <c r="A94" s="3"/>
      <c r="B94" s="3"/>
      <c r="C94" s="90"/>
      <c r="D94" s="3"/>
      <c r="E94" s="31"/>
    </row>
    <row r="95" spans="1:5" ht="15.75">
      <c r="A95" s="3"/>
      <c r="B95" s="3"/>
      <c r="C95" s="90"/>
      <c r="D95" s="3"/>
      <c r="E95" s="31"/>
    </row>
    <row r="96" spans="1:5" ht="15.75">
      <c r="A96" s="3"/>
      <c r="B96" s="3"/>
      <c r="C96" s="90"/>
      <c r="D96" s="3"/>
      <c r="E96" s="31"/>
    </row>
    <row r="97" spans="1:5" ht="15.75">
      <c r="A97" s="3"/>
      <c r="B97" s="3"/>
      <c r="C97" s="90"/>
      <c r="D97" s="3"/>
      <c r="E97" s="31"/>
    </row>
    <row r="98" spans="1:5" ht="15.75">
      <c r="A98" s="3"/>
      <c r="B98" s="3"/>
      <c r="C98" s="90"/>
      <c r="D98" s="3"/>
      <c r="E98" s="31"/>
    </row>
    <row r="99" spans="1:5" ht="15.75">
      <c r="A99" s="3"/>
      <c r="B99" s="3"/>
      <c r="C99" s="90"/>
      <c r="D99" s="3"/>
      <c r="E99" s="31"/>
    </row>
    <row r="100" spans="1:5" ht="15.75">
      <c r="A100" s="3"/>
      <c r="B100" s="3"/>
      <c r="C100" s="90"/>
      <c r="D100" s="3"/>
      <c r="E100" s="31"/>
    </row>
    <row r="101" spans="1:5" ht="15.75">
      <c r="A101" s="3"/>
      <c r="B101" s="3"/>
      <c r="C101" s="90"/>
      <c r="D101" s="3"/>
      <c r="E101" s="31"/>
    </row>
    <row r="102" spans="1:5" ht="15.75">
      <c r="A102" s="3"/>
      <c r="B102" s="3"/>
      <c r="C102" s="90"/>
      <c r="D102" s="3"/>
      <c r="E102" s="31"/>
    </row>
    <row r="103" spans="1:5" ht="15.75">
      <c r="A103" s="3"/>
      <c r="B103" s="3"/>
      <c r="C103" s="90"/>
      <c r="D103" s="3"/>
      <c r="E103" s="31"/>
    </row>
    <row r="104" spans="1:5" ht="15.75">
      <c r="A104" s="3"/>
      <c r="B104" s="3"/>
      <c r="C104" s="90"/>
      <c r="D104" s="3"/>
      <c r="E104" s="31"/>
    </row>
    <row r="105" spans="1:5" ht="15.75">
      <c r="A105" s="3"/>
      <c r="B105" s="3"/>
      <c r="C105" s="90"/>
      <c r="D105" s="3"/>
      <c r="E105" s="31"/>
    </row>
    <row r="106" spans="1:5" ht="15.75">
      <c r="A106" s="3"/>
      <c r="B106" s="3"/>
      <c r="C106" s="90"/>
      <c r="D106" s="3"/>
      <c r="E106" s="31"/>
    </row>
    <row r="107" spans="1:5" ht="15.75">
      <c r="A107" s="3"/>
      <c r="B107" s="3"/>
      <c r="C107" s="90"/>
      <c r="D107" s="3"/>
      <c r="E107" s="31"/>
    </row>
    <row r="108" spans="1:5" ht="15.75">
      <c r="A108" s="3"/>
      <c r="B108" s="3"/>
      <c r="C108" s="90"/>
      <c r="D108" s="3"/>
      <c r="E108" s="31"/>
    </row>
    <row r="109" spans="1:5" ht="15.75">
      <c r="A109" s="3"/>
      <c r="B109" s="3"/>
      <c r="C109" s="90"/>
      <c r="D109" s="3"/>
      <c r="E109" s="31"/>
    </row>
    <row r="110" spans="1:5" ht="15.75">
      <c r="A110" s="3"/>
      <c r="B110" s="3"/>
      <c r="C110" s="90"/>
      <c r="D110" s="3"/>
      <c r="E110" s="31"/>
    </row>
    <row r="111" spans="1:5" ht="15.75">
      <c r="A111" s="3"/>
      <c r="B111" s="3"/>
      <c r="C111" s="90"/>
      <c r="D111" s="3"/>
      <c r="E111" s="31"/>
    </row>
    <row r="112" spans="1:5" ht="15.75">
      <c r="A112" s="3"/>
      <c r="B112" s="3"/>
      <c r="C112" s="90"/>
      <c r="D112" s="3"/>
      <c r="E112" s="31"/>
    </row>
    <row r="113" spans="1:5" ht="15.75">
      <c r="A113" s="3"/>
      <c r="B113" s="3"/>
      <c r="C113" s="90"/>
      <c r="D113" s="3"/>
      <c r="E113" s="31"/>
    </row>
    <row r="114" spans="1:5" ht="15.75">
      <c r="A114" s="3"/>
      <c r="B114" s="3"/>
      <c r="C114" s="90"/>
      <c r="D114" s="3"/>
      <c r="E114" s="31"/>
    </row>
    <row r="115" spans="1:5" ht="15.75">
      <c r="A115" s="3"/>
      <c r="B115" s="3"/>
      <c r="C115" s="90"/>
      <c r="D115" s="3"/>
      <c r="E115" s="31"/>
    </row>
    <row r="116" spans="1:5" ht="15.75">
      <c r="A116" s="3"/>
      <c r="B116" s="3"/>
      <c r="C116" s="90"/>
      <c r="D116" s="3"/>
      <c r="E116" s="31"/>
    </row>
    <row r="117" spans="1:5" ht="15.75">
      <c r="A117" s="3"/>
      <c r="B117" s="3"/>
      <c r="C117" s="90"/>
      <c r="D117" s="3"/>
      <c r="E117" s="31"/>
    </row>
    <row r="118" spans="1:5" ht="15.75">
      <c r="A118" s="3"/>
      <c r="B118" s="3"/>
      <c r="C118" s="90"/>
      <c r="D118" s="3"/>
      <c r="E118" s="31"/>
    </row>
    <row r="119" spans="1:5" ht="15.75">
      <c r="A119" s="3"/>
      <c r="B119" s="3"/>
      <c r="C119" s="90"/>
      <c r="D119" s="3"/>
      <c r="E119" s="31"/>
    </row>
    <row r="120" spans="1:5" ht="15.75">
      <c r="A120" s="3"/>
      <c r="B120" s="3"/>
      <c r="C120" s="90"/>
      <c r="D120" s="3"/>
      <c r="E120" s="31"/>
    </row>
    <row r="121" spans="1:5" ht="15.75">
      <c r="A121" s="3"/>
      <c r="B121" s="3"/>
      <c r="C121" s="90"/>
      <c r="D121" s="3"/>
      <c r="E121" s="31"/>
    </row>
    <row r="122" spans="1:5" ht="15.75">
      <c r="A122" s="3"/>
      <c r="B122" s="3"/>
      <c r="C122" s="90"/>
      <c r="D122" s="3"/>
      <c r="E122" s="31"/>
    </row>
    <row r="123" spans="1:5" ht="15.75">
      <c r="A123" s="3"/>
      <c r="B123" s="3"/>
      <c r="C123" s="90"/>
      <c r="D123" s="3"/>
      <c r="E123" s="31"/>
    </row>
    <row r="124" spans="1:5" ht="15.75">
      <c r="A124" s="3"/>
      <c r="B124" s="3"/>
      <c r="C124" s="90"/>
      <c r="D124" s="3"/>
      <c r="E124" s="31"/>
    </row>
    <row r="125" spans="1:5" ht="15.75">
      <c r="A125" s="3"/>
      <c r="B125" s="3"/>
      <c r="C125" s="90"/>
      <c r="D125" s="3"/>
      <c r="E125" s="31"/>
    </row>
    <row r="126" spans="1:5" ht="15.75">
      <c r="A126" s="3"/>
      <c r="B126" s="3"/>
      <c r="C126" s="90"/>
      <c r="D126" s="3"/>
      <c r="E126" s="31"/>
    </row>
    <row r="127" spans="1:5" ht="15.75">
      <c r="A127" s="3"/>
      <c r="B127" s="3"/>
      <c r="C127" s="90"/>
      <c r="D127" s="3"/>
      <c r="E127" s="31"/>
    </row>
    <row r="128" spans="1:5" ht="15.75">
      <c r="A128" s="3"/>
      <c r="B128" s="3"/>
      <c r="C128" s="90"/>
      <c r="D128" s="3"/>
      <c r="E128" s="31"/>
    </row>
    <row r="129" spans="1:5" ht="15.75">
      <c r="A129" s="3"/>
      <c r="B129" s="3"/>
      <c r="C129" s="90"/>
      <c r="D129" s="3"/>
      <c r="E129" s="31"/>
    </row>
    <row r="130" spans="1:5" ht="15.75">
      <c r="A130" s="3"/>
      <c r="B130" s="3"/>
      <c r="C130" s="90"/>
      <c r="D130" s="3"/>
      <c r="E130" s="31"/>
    </row>
    <row r="131" spans="1:5" ht="15.75">
      <c r="A131" s="3"/>
      <c r="B131" s="3"/>
      <c r="C131" s="90"/>
      <c r="D131" s="3"/>
      <c r="E131" s="31"/>
    </row>
    <row r="132" spans="1:5" ht="15.75">
      <c r="A132" s="3"/>
      <c r="B132" s="3"/>
      <c r="C132" s="90"/>
      <c r="D132" s="3"/>
      <c r="E132" s="31"/>
    </row>
    <row r="133" spans="1:5" ht="15.75">
      <c r="A133" s="3"/>
      <c r="B133" s="3"/>
      <c r="C133" s="90"/>
      <c r="D133" s="3"/>
      <c r="E133" s="31"/>
    </row>
    <row r="134" spans="1:5" ht="15.75">
      <c r="A134" s="3"/>
      <c r="B134" s="3"/>
      <c r="C134" s="90"/>
      <c r="D134" s="3"/>
      <c r="E134" s="31"/>
    </row>
    <row r="135" spans="1:5" ht="15.75">
      <c r="A135" s="3"/>
      <c r="B135" s="3"/>
      <c r="C135" s="90"/>
      <c r="D135" s="3"/>
      <c r="E135" s="31"/>
    </row>
    <row r="136" spans="1:5" ht="15.75">
      <c r="A136" s="3"/>
      <c r="B136" s="3"/>
      <c r="C136" s="90"/>
      <c r="D136" s="3"/>
      <c r="E136" s="31"/>
    </row>
    <row r="137" spans="1:5" ht="15.75">
      <c r="A137" s="3"/>
      <c r="B137" s="3"/>
      <c r="C137" s="90"/>
      <c r="D137" s="3"/>
      <c r="E137" s="31"/>
    </row>
    <row r="138" spans="1:5" ht="15.75">
      <c r="A138" s="3"/>
      <c r="B138" s="3"/>
      <c r="C138" s="90"/>
      <c r="D138" s="3"/>
      <c r="E138" s="31"/>
    </row>
    <row r="139" spans="1:5" ht="15.75">
      <c r="A139" s="3"/>
      <c r="B139" s="3"/>
      <c r="C139" s="90"/>
      <c r="D139" s="3"/>
      <c r="E139" s="31"/>
    </row>
    <row r="140" spans="1:5" ht="15.75">
      <c r="A140" s="3"/>
      <c r="B140" s="3"/>
      <c r="C140" s="90"/>
      <c r="D140" s="3"/>
      <c r="E140" s="31"/>
    </row>
    <row r="141" spans="1:5" ht="15.75">
      <c r="A141" s="3"/>
      <c r="B141" s="3"/>
      <c r="C141" s="90"/>
      <c r="D141" s="3"/>
      <c r="E141" s="31"/>
    </row>
    <row r="142" spans="1:5" ht="15.75">
      <c r="A142" s="3"/>
      <c r="B142" s="3"/>
      <c r="C142" s="90"/>
      <c r="D142" s="3"/>
      <c r="E142" s="31"/>
    </row>
    <row r="143" spans="1:5" ht="15.75">
      <c r="A143" s="3"/>
      <c r="B143" s="3"/>
      <c r="C143" s="90"/>
      <c r="D143" s="3"/>
      <c r="E143" s="31"/>
    </row>
    <row r="144" spans="1:5" ht="15.75">
      <c r="A144" s="3"/>
      <c r="B144" s="3"/>
      <c r="C144" s="90"/>
      <c r="D144" s="3"/>
      <c r="E144" s="31"/>
    </row>
  </sheetData>
  <sheetProtection/>
  <mergeCells count="30">
    <mergeCell ref="C64:D64"/>
    <mergeCell ref="C65:D65"/>
    <mergeCell ref="C66:D66"/>
    <mergeCell ref="A67:C67"/>
    <mergeCell ref="D67:E67"/>
    <mergeCell ref="B69:C69"/>
    <mergeCell ref="C58:D58"/>
    <mergeCell ref="C59:D59"/>
    <mergeCell ref="C60:D60"/>
    <mergeCell ref="C61:D61"/>
    <mergeCell ref="C62:D62"/>
    <mergeCell ref="C63:D63"/>
    <mergeCell ref="C47:D47"/>
    <mergeCell ref="C48:D48"/>
    <mergeCell ref="C52:D52"/>
    <mergeCell ref="C54:D54"/>
    <mergeCell ref="C56:D56"/>
    <mergeCell ref="C57:D57"/>
    <mergeCell ref="A21:A23"/>
    <mergeCell ref="B21:B23"/>
    <mergeCell ref="E21:E23"/>
    <mergeCell ref="C24:D24"/>
    <mergeCell ref="C25:D25"/>
    <mergeCell ref="C37:D37"/>
    <mergeCell ref="D1:E1"/>
    <mergeCell ref="A3:E3"/>
    <mergeCell ref="C5:D5"/>
    <mergeCell ref="C6:D6"/>
    <mergeCell ref="C7:D7"/>
    <mergeCell ref="C20:D20"/>
  </mergeCells>
  <printOptions/>
  <pageMargins left="0.2362204724409449" right="0.15748031496062992" top="0.82" bottom="0.3937007874015748" header="0.5118110236220472" footer="0.15748031496062992"/>
  <pageSetup fitToHeight="8" horizontalDpi="600" verticalDpi="600" orientation="landscape" paperSize="9" scale="90" r:id="rId1"/>
  <headerFooter alignWithMargins="0">
    <oddFooter>&amp;C&amp;"Times New Roman,обычный"&amp;P</oddFooter>
  </headerFooter>
  <rowBreaks count="1" manualBreakCount="1">
    <brk id="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Волженина</dc:creator>
  <cp:keywords/>
  <dc:description/>
  <cp:lastModifiedBy>usach_1959@mail.ru</cp:lastModifiedBy>
  <cp:lastPrinted>2019-12-18T06:48:41Z</cp:lastPrinted>
  <dcterms:created xsi:type="dcterms:W3CDTF">2007-04-13T09:40:09Z</dcterms:created>
  <dcterms:modified xsi:type="dcterms:W3CDTF">2022-07-08T14:42:24Z</dcterms:modified>
  <cp:category/>
  <cp:version/>
  <cp:contentType/>
  <cp:contentStatus/>
</cp:coreProperties>
</file>